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aria\Documents\"/>
    </mc:Choice>
  </mc:AlternateContent>
  <xr:revisionPtr revIDLastSave="0" documentId="13_ncr:1_{316B1D71-9484-4E8A-958E-42578799F8BC}" xr6:coauthVersionLast="47" xr6:coauthVersionMax="47" xr10:uidLastSave="{00000000-0000-0000-0000-000000000000}"/>
  <bookViews>
    <workbookView xWindow="-120" yWindow="-120" windowWidth="20730" windowHeight="11310" firstSheet="1"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4" l="1"/>
  <c r="B8" i="17"/>
  <c r="B7" i="17"/>
  <c r="B6" i="17"/>
  <c r="B12" i="17" s="1"/>
  <c r="B11" i="17" s="1"/>
  <c r="B15" i="17" s="1"/>
  <c r="B5" i="17"/>
  <c r="B5" i="12" s="1"/>
  <c r="B4" i="17"/>
  <c r="B3" i="17"/>
  <c r="B2" i="17"/>
  <c r="B5" i="10"/>
  <c r="B5" i="14" s="1"/>
  <c r="B4" i="10"/>
  <c r="B3" i="10"/>
  <c r="B4" i="14"/>
  <c r="B8" i="14"/>
  <c r="B7" i="14"/>
  <c r="B2" i="14"/>
  <c r="B3" i="12"/>
  <c r="B12" i="14" l="1"/>
  <c r="B2" i="12"/>
  <c r="B7" i="12"/>
  <c r="B6" i="12"/>
  <c r="B4" i="12"/>
  <c r="B11" i="14" l="1"/>
  <c r="B15" i="14" s="1"/>
  <c r="B7" i="10"/>
  <c r="B6" i="10"/>
</calcChain>
</file>

<file path=xl/sharedStrings.xml><?xml version="1.0" encoding="utf-8"?>
<sst xmlns="http://schemas.openxmlformats.org/spreadsheetml/2006/main" count="187" uniqueCount="132">
  <si>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</si>
  <si>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</si>
  <si>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</si>
  <si>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</si>
  <si>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</si>
  <si>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</si>
  <si>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</si>
  <si>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</si>
  <si>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</si>
  <si>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</si>
  <si>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</si>
  <si>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</si>
  <si>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</si>
  <si>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</si>
  <si>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</si>
  <si>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</si>
  <si>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</si>
  <si>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</si>
  <si>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</si>
  <si>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</si>
  <si>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</si>
  <si>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</si>
  <si>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</si>
  <si>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</si>
  <si>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</si>
  <si>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</si>
  <si>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</si>
  <si>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</si>
  <si>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</si>
  <si>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</si>
  <si>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</si>
  <si>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</si>
  <si>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</si>
  <si>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</si>
  <si>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</si>
  <si>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</si>
  <si>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</si>
  <si>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</si>
  <si>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</si>
  <si>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</si>
  <si>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</si>
  <si>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</si>
  <si>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</si>
  <si>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</si>
  <si>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</si>
  <si>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</si>
  <si>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</si>
  <si>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</si>
  <si>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</si>
  <si>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</si>
  <si>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</si>
  <si>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</si>
  <si>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</si>
  <si>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</si>
  <si>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</si>
  <si>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</si>
  <si>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</si>
  <si>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</si>
  <si>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</si>
  <si>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</si>
  <si>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</si>
  <si>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</si>
  <si>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</si>
  <si>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</si>
  <si>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</si>
  <si>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</si>
  <si>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</si>
  <si>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</si>
  <si>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</si>
  <si>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</si>
  <si>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</si>
  <si>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</si>
  <si>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</si>
  <si>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</si>
  <si>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</si>
  <si>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</si>
  <si>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</si>
  <si>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</si>
  <si>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</si>
  <si>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</si>
  <si>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</si>
  <si>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</si>
  <si>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</si>
  <si>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</si>
  <si>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</si>
  <si>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</si>
  <si>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</si>
  <si>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</si>
  <si>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</si>
  <si>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</si>
  <si>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</si>
  <si>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</si>
  <si>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</si>
  <si>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</si>
  <si>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</si>
  <si>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</si>
  <si>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</si>
  <si>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</si>
  <si>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</si>
  <si>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</si>
  <si>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</si>
  <si>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</si>
  <si>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</si>
  <si>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</si>
  <si>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</si>
  <si>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</si>
  <si>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</si>
  <si>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</si>
  <si>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</si>
  <si>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</si>
  <si>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</si>
  <si>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</si>
  <si>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</si>
  <si>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</si>
  <si>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</si>
  <si>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</si>
  <si>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</si>
  <si>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</si>
  <si>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</si>
  <si>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r>
      <t xml:space="preserve">La contingencia se califica como </t>
    </r>
    <r>
      <rPr>
        <b/>
        <sz val="11"/>
        <color theme="1"/>
        <rFont val="Calibri"/>
        <family val="2"/>
        <scheme val="minor"/>
      </rPr>
      <t>EVENTUAL,</t>
    </r>
    <r>
      <rPr>
        <sz val="11"/>
        <color theme="1"/>
        <rFont val="Calibri"/>
        <family val="2"/>
        <scheme val="minor"/>
      </rPr>
      <t xml:space="preserve"> dado que a pesar de que la póliza vinculada no presta cobertura temporal, los precedentes de la Contraloría indican que esta tiende erróneamente a inaplicar la cláusula de cobertura temporal.
La Póliza de Seguro No.</t>
    </r>
    <r>
      <rPr>
        <b/>
        <sz val="11"/>
        <color theme="1"/>
        <rFont val="Calibri"/>
        <family val="2"/>
        <scheme val="minor"/>
      </rPr>
      <t xml:space="preserve"> 022410621</t>
    </r>
    <r>
      <rPr>
        <sz val="11"/>
        <color theme="1"/>
        <rFont val="Calibri"/>
        <family val="2"/>
        <scheme val="minor"/>
      </rPr>
      <t xml:space="preserve"> cuyo tomador y asegurado es AGUAS Y ASEO DE RISARALDA S.A., si bien presta cobertura material, no ofrece cobertura temporal. En primer lugar, debe decirse que este contrato de seguro presta cobertura material debido a que ampara la responsabilidad fiscal. Frente a la cobertura temporal, debe decirse que la precitada póliza se pactó bajo la modalidad de </t>
    </r>
    <r>
      <rPr>
        <b/>
        <sz val="11"/>
        <color theme="1"/>
        <rFont val="Calibri"/>
        <family val="2"/>
        <scheme val="minor"/>
      </rPr>
      <t>OCURRENCIA</t>
    </r>
    <r>
      <rPr>
        <sz val="11"/>
        <color theme="1"/>
        <rFont val="Calibri"/>
        <family val="2"/>
        <scheme val="minor"/>
      </rPr>
      <t xml:space="preserve">, la cual cuenta con una vigencia que comprende desde el </t>
    </r>
    <r>
      <rPr>
        <b/>
        <sz val="11"/>
        <color theme="1"/>
        <rFont val="Calibri"/>
        <family val="2"/>
        <scheme val="minor"/>
      </rPr>
      <t>14 de febrero de 201</t>
    </r>
    <r>
      <rPr>
        <sz val="11"/>
        <color theme="1"/>
        <rFont val="Calibri"/>
        <family val="2"/>
        <scheme val="minor"/>
      </rPr>
      <t xml:space="preserve">9 hasta el </t>
    </r>
    <r>
      <rPr>
        <b/>
        <sz val="11"/>
        <color theme="1"/>
        <rFont val="Calibri"/>
        <family val="2"/>
        <scheme val="minor"/>
      </rPr>
      <t>02 de marzo de 2020</t>
    </r>
    <r>
      <rPr>
        <sz val="11"/>
        <color theme="1"/>
        <rFont val="Calibri"/>
        <family val="2"/>
        <scheme val="minor"/>
      </rPr>
      <t xml:space="preserve">; y los hechos materia de la acción fiscal datan del mes de </t>
    </r>
    <r>
      <rPr>
        <b/>
        <sz val="11"/>
        <color theme="1"/>
        <rFont val="Calibri"/>
        <family val="2"/>
        <scheme val="minor"/>
      </rPr>
      <t>junio de 2018</t>
    </r>
    <r>
      <rPr>
        <sz val="11"/>
        <color theme="1"/>
        <rFont val="Calibri"/>
        <family val="2"/>
        <scheme val="minor"/>
      </rPr>
      <t xml:space="preserve"> hasta el </t>
    </r>
    <r>
      <rPr>
        <b/>
        <sz val="11"/>
        <color theme="1"/>
        <rFont val="Calibri"/>
        <family val="2"/>
        <scheme val="minor"/>
      </rPr>
      <t>31 de diciembre de 2019</t>
    </r>
    <r>
      <rPr>
        <sz val="11"/>
        <color theme="1"/>
        <rFont val="Calibri"/>
        <family val="2"/>
        <scheme val="minor"/>
      </rPr>
      <t>, por  lo que conforme lo dispuesto por el artículo 1073 del Código de Comercio, y considerando que para el caso concreto el hecho comenzó antes del inicio de la vigencia de la póliza, este no se encuentra amparado. 
 Respecto al juicio de responsabilidad fiscal propiamente dicho, debe decirse que dependerá del debate probatorio confirmar o desvirtuar los hallazgos respecto de los presuntos responsables. Aunque podría pensarse que existen pruebas que podrían desvirtuar los hallazgos respecto de los presuntos responsables, las mismas ya se encontraban en poder de la Contraloría desde el hallazgo fiscal. Lo que quiere decir que, aun siendo estas del conocimiento del ente de control, de cualquier forma, este no las estimó suficientes para desvirtuar el juicio de responsabilidad fiscal. Por tal motivo, resulta necesario esperar a la práctica de pruebas adicionales para llevar a la Contraloría al convencimiento de que en el presente caso no puede haber responsabilidad fiscal. Lo anterior sin perjuicio del carácter contingente del proceso.</t>
    </r>
  </si>
  <si>
    <t>PRF 799-2021</t>
  </si>
  <si>
    <t>CONTRALORÍA GENERAL DE RISARALDA</t>
  </si>
  <si>
    <t>AGUAS Y ASEO DE RISARALDA S.A. E.S.P.</t>
  </si>
  <si>
    <t>SEGUROS DEL ESTADO, ALLIANZ SEGUROS S.A., AXA COLPATRIA, ASEGURADORA SOLIDARIA DE COLOMBIA E.C.</t>
  </si>
  <si>
    <r>
      <t xml:space="preserve">Los hechos materia de la acción fiscal datan del mes de </t>
    </r>
    <r>
      <rPr>
        <b/>
        <sz val="11"/>
        <color theme="1"/>
        <rFont val="Calibri"/>
        <family val="2"/>
        <scheme val="minor"/>
      </rPr>
      <t>junio de 2018</t>
    </r>
    <r>
      <rPr>
        <sz val="11"/>
        <color theme="1"/>
        <rFont val="Calibri"/>
        <family val="2"/>
        <scheme val="minor"/>
      </rPr>
      <t xml:space="preserve"> hasta el </t>
    </r>
    <r>
      <rPr>
        <b/>
        <sz val="11"/>
        <color theme="1"/>
        <rFont val="Calibri"/>
        <family val="2"/>
        <scheme val="minor"/>
      </rPr>
      <t>31 de diciembre de 2019.</t>
    </r>
  </si>
  <si>
    <t>900.259.215-4</t>
  </si>
  <si>
    <t xml:space="preserve">022410621 </t>
  </si>
  <si>
    <t>La Contraloría General del Risaralda, mediante auditoria especial a la Empresa de Aguas y Aseo de Risaralda S. A. E.S.P., y con el objetivo de Vigilar la gestión fiscal y controlar los resultados de la ejecución del contrato de obra pública – Convenio Interadministrativo N° 01449 de 2018, suscrito por la EMPRESA DE AGUAS Y ASEO DE RISARALDA S.A. E.S.P., con LA GOBERNACIÓN DE RISARALDA en relación con la construcción del acueducto Tribunas - Córcega en el transcurso de las vigencias fiscales 2018- 2019, se evidenció el “Pago de cantidades de obra no ejecutadas dentro de los contratos de obra Nos. LP-CO-001-2018 y SAMC-EAAR-001-2019, e Incumplimiento de especificaciones técnicas, Reglamento Técnico para el Sector Agua Potable y Saneamiento Básico – RAS (Resolución No. 0330 del 2017 Ministerio de Vivienda)”, por parte del contratista de la obra (CONSORCIO L.G.O.).
La ocurrencia de los hechos es desde el mes de junio de 2018 hasta el 31 de Diciembre de 2019 y La estimación de la cuantía, es señalada por el grupo auditor en la suma de SESENTA Y SIETE MILLONES CIENTO CINCUENTA Y UN MIL SETECIENTOS DIECIOCHO PESOS MCTE, ($ 67.151.718), antes de indexación, utilizando como método de cuantificación del daño patrimonial, la verificación en terreno de lo instalado y el cruce con las cantidades pagadas en el acta y con ello se establecieron los faltantes.
En virtud de lo anterior, por Auto Comisorio No. 025 del 29 de abril de 2021, el secretario general de la Contraloría General del Departamento concede una comisión de servicios para adelantar Proceso de Responsabilidad Fiscal radicado con el No. 799-2021, comunicada mediante oficio No. 896.</t>
  </si>
  <si>
    <t>MANEJO - JUICIOS CON RESPONSABILIDAD FISCAL</t>
  </si>
  <si>
    <t>Se llegó al valor de $16.000.000. Este valor se obtuvo de la siguiente manera: 
Presunto detrimento patrimonial: se dio apertura al Proceso de Responsabilidad Fiscal No. 799-2021, por el presunto detrimento patrimonial en cuantía de SESENTA Y SIETE MILLONES CIENTO CINCUENTA Y UN MIL SETECIENTOS DIECIOCHO PESOS MCTE ($ 67.151.718).
No obstante, y toda vez que el valor del presunto detrimento supera el valor asegurado, se tendrá este último como base para la liquidación objetiva, el cual corresponde a un valor de $20.000.000, A ese valor se le aplica el porcentaje de participación de ALLIANZ que corresponde al 80% lo que nos arroja un valor de $16.000.000 (sin deducible).</t>
  </si>
  <si>
    <t>1.	En el presente caso no se reúnen los elementos de la responsabilidad fiscal.
2.	Ausencia de cobertura temporal de la Póliza No. 022410621.
3.	Inexistencia de obligación a cargo de la compañía aseguradora. por cuanto no se realizó el riesgo asegurado. 
4.	Existencia de Coaseguro
5.	En cualquier caso, de ninguna forma se podrá exceder el límite del valor asegurado.
6.	De acreditarse una conducta dolosa o gravemente culposa en cabeza de los presuntos responsables, en todo caso, son riesgos no amparados.</t>
  </si>
  <si>
    <r>
      <t>La contingencia se califica como EVENTUAL,</t>
    </r>
    <r>
      <rPr>
        <sz val="11"/>
        <color theme="1"/>
        <rFont val="Calibri"/>
        <family val="2"/>
        <scheme val="minor"/>
      </rPr>
      <t xml:space="preserve"> dado que a pesar de que la póliza vinculada no presta cobertura temporal, los precedentes de la Contraloría indican que esta tiende erróneamente a inaplicar la cláusula de cobertura temporal.
La Póliza de Seguro No.</t>
    </r>
    <r>
      <rPr>
        <b/>
        <sz val="11"/>
        <color theme="1"/>
        <rFont val="Calibri"/>
        <family val="2"/>
        <scheme val="minor"/>
      </rPr>
      <t xml:space="preserve"> 022410621</t>
    </r>
    <r>
      <rPr>
        <sz val="11"/>
        <color theme="1"/>
        <rFont val="Calibri"/>
        <family val="2"/>
        <scheme val="minor"/>
      </rPr>
      <t xml:space="preserve"> cuyo tomador y asegurado es AGUAS Y ASEO DE RISARALDA S.A., si bien presta cobertura material, no ofrece cobertura temporal. En primer lugar, debe decirse que este contrato de seguro presta cobertura material debido a que ampara la responsabilidad fiscal. Frente a la cobertura temporal, debe decirse que la precitada póliza se pactó bajo la modalidad de </t>
    </r>
    <r>
      <rPr>
        <b/>
        <sz val="11"/>
        <color theme="1"/>
        <rFont val="Calibri"/>
        <family val="2"/>
        <scheme val="minor"/>
      </rPr>
      <t>OCURRENCIA</t>
    </r>
    <r>
      <rPr>
        <sz val="11"/>
        <color theme="1"/>
        <rFont val="Calibri"/>
        <family val="2"/>
        <scheme val="minor"/>
      </rPr>
      <t xml:space="preserve">, la cual cuenta con una vigencia que comprende desde el </t>
    </r>
    <r>
      <rPr>
        <b/>
        <sz val="11"/>
        <color theme="1"/>
        <rFont val="Calibri"/>
        <family val="2"/>
        <scheme val="minor"/>
      </rPr>
      <t>14 de febrero de 201</t>
    </r>
    <r>
      <rPr>
        <sz val="11"/>
        <color theme="1"/>
        <rFont val="Calibri"/>
        <family val="2"/>
        <scheme val="minor"/>
      </rPr>
      <t xml:space="preserve">9 hasta el </t>
    </r>
    <r>
      <rPr>
        <b/>
        <sz val="11"/>
        <color theme="1"/>
        <rFont val="Calibri"/>
        <family val="2"/>
        <scheme val="minor"/>
      </rPr>
      <t>02 de marzo de 2020</t>
    </r>
    <r>
      <rPr>
        <sz val="11"/>
        <color theme="1"/>
        <rFont val="Calibri"/>
        <family val="2"/>
        <scheme val="minor"/>
      </rPr>
      <t xml:space="preserve">; y los hechos materia de la acción fiscal datan del mes de </t>
    </r>
    <r>
      <rPr>
        <b/>
        <sz val="11"/>
        <color theme="1"/>
        <rFont val="Calibri"/>
        <family val="2"/>
        <scheme val="minor"/>
      </rPr>
      <t>junio de 2018</t>
    </r>
    <r>
      <rPr>
        <sz val="11"/>
        <color theme="1"/>
        <rFont val="Calibri"/>
        <family val="2"/>
        <scheme val="minor"/>
      </rPr>
      <t xml:space="preserve"> hasta el </t>
    </r>
    <r>
      <rPr>
        <b/>
        <sz val="11"/>
        <color theme="1"/>
        <rFont val="Calibri"/>
        <family val="2"/>
        <scheme val="minor"/>
      </rPr>
      <t>31 de diciembre de 2019</t>
    </r>
    <r>
      <rPr>
        <sz val="11"/>
        <color theme="1"/>
        <rFont val="Calibri"/>
        <family val="2"/>
        <scheme val="minor"/>
      </rPr>
      <t>, por  lo que conforme lo dispuesto por el artículo 1073 del Código de Comercio, y considerando que para el caso concreto el hecho comenzó antes del inicio de la vigencia de la póliza, este no se encuentra amparado. 
 Respecto al juicio de responsabilidad fiscal propiamente dicho, debe decirse que dependerá del debate probatorio confirmar o desvirtuar los hallazgos respecto de los presuntos responsables. Aunque podría pensarse que existen pruebas que podrían desvirtuar los hallazgos respecto de los presuntos responsables, las mismas ya se encontraban en poder de la Contraloría desde el hallazgo fiscal. Lo que quiere decir que, aun siendo estas del conocimiento del ente de control, de cualquier forma, este no las estimó suficientes para desvirtuar el juicio de responsabilidad fiscal. Por tal motivo, resulta necesario esperar a la práctica de pruebas adicionales para llevar a la Contraloría al convencimiento de que en el presente caso no puede haber responsabilidad fiscal. Lo anterior sin perjuicio del carácter contingente del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</si>
</sst>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6" fillId="0" borderId="2" xfId="0" applyFont="1" applyBorder="1" applyAlignment="1">
      <alignment horizontal="justify" vertical="top"/>
    </xf>
    <xf numFmtId="0" fontId="6" fillId="0" borderId="3" xfId="0" applyFont="1" applyBorder="1" applyAlignment="1">
      <alignment horizontal="justify" vertical="top"/>
    </xf>
    <xf numFmtId="0" fontId="6" fillId="0" borderId="1" xfId="0" applyFont="1" applyBorder="1" applyAlignment="1">
      <alignment horizontal="justify" vertical="top"/>
    </xf>
    <xf numFmtId="15" fontId="0" fillId="0" borderId="1" xfId="0" applyNumberFormat="1" applyBorder="1" applyAlignment="1">
      <alignment horizontal="justify" vertical="top"/>
    </xf>
    <xf numFmtId="15" fontId="0" fillId="0" borderId="2" xfId="0" applyNumberFormat="1" applyBorder="1" applyAlignment="1">
      <alignment horizontal="left" vertical="top"/>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left" vertical="top" wrapText="1"/>
      <protection locked="0"/>
    </xf>
    <xf numFmtId="0" fontId="0"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topLeftCell="A2" zoomScale="90" zoomScaleNormal="90" workbookViewId="0">
      <selection activeCell="B19" sqref="B19:C19"/>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0" t="s">
        <v>4</v>
      </c>
      <c r="B1" s="40"/>
      <c r="C1" s="40"/>
    </row>
    <row r="2" spans="1:3" x14ac:dyDescent="0.25">
      <c r="A2" s="5" t="s">
        <v>5</v>
      </c>
      <c r="B2" s="37" t="s">
        <v>120</v>
      </c>
      <c r="C2" s="37"/>
    </row>
    <row r="3" spans="1:3" ht="15" customHeight="1" x14ac:dyDescent="0.25">
      <c r="A3" s="5" t="s">
        <v>6</v>
      </c>
      <c r="B3" s="38" t="s">
        <v>121</v>
      </c>
      <c r="C3" s="39"/>
    </row>
    <row r="4" spans="1:3" x14ac:dyDescent="0.25">
      <c r="A4" s="5" t="s">
        <v>7</v>
      </c>
      <c r="B4" s="86" t="s">
        <v>0</v>
      </c>
      <c r="C4" s="87"/>
    </row>
    <row r="5" spans="1:3" x14ac:dyDescent="0.25">
      <c r="A5" s="5" t="s">
        <v>8</v>
      </c>
      <c r="B5" s="88" t="s">
        <v>3</v>
      </c>
      <c r="C5" s="88"/>
    </row>
    <row r="6" spans="1:3" x14ac:dyDescent="0.25">
      <c r="A6" s="5" t="s">
        <v>9</v>
      </c>
      <c r="B6" s="41" t="s">
        <v>122</v>
      </c>
      <c r="C6" s="42"/>
    </row>
    <row r="7" spans="1:3" x14ac:dyDescent="0.25">
      <c r="A7" s="5" t="s">
        <v>10</v>
      </c>
      <c r="B7" s="43">
        <v>67151718</v>
      </c>
      <c r="C7" s="37"/>
    </row>
    <row r="8" spans="1:3" ht="28.5" customHeight="1" x14ac:dyDescent="0.25">
      <c r="A8" s="35" t="s">
        <v>11</v>
      </c>
      <c r="B8" s="37" t="s">
        <v>123</v>
      </c>
      <c r="C8" s="37"/>
    </row>
    <row r="9" spans="1:3" ht="30" customHeight="1" x14ac:dyDescent="0.25">
      <c r="A9" s="5" t="s">
        <v>12</v>
      </c>
      <c r="B9" s="44" t="s">
        <v>124</v>
      </c>
      <c r="C9" s="45"/>
    </row>
    <row r="10" spans="1:3" x14ac:dyDescent="0.25">
      <c r="A10" s="48" t="s">
        <v>13</v>
      </c>
      <c r="B10" s="49" t="s">
        <v>127</v>
      </c>
      <c r="C10" s="37"/>
    </row>
    <row r="11" spans="1:3" ht="30" customHeight="1" x14ac:dyDescent="0.25">
      <c r="A11" s="48"/>
      <c r="B11" s="37"/>
      <c r="C11" s="37"/>
    </row>
    <row r="12" spans="1:3" x14ac:dyDescent="0.25">
      <c r="A12" s="48"/>
      <c r="B12" s="37"/>
      <c r="C12" s="37"/>
    </row>
    <row r="13" spans="1:3" x14ac:dyDescent="0.25">
      <c r="A13" s="5" t="s">
        <v>14</v>
      </c>
      <c r="B13" s="37" t="s">
        <v>122</v>
      </c>
      <c r="C13" s="37"/>
    </row>
    <row r="14" spans="1:3" ht="17.25" customHeight="1" x14ac:dyDescent="0.25">
      <c r="A14" s="5" t="s">
        <v>15</v>
      </c>
      <c r="B14" s="50" t="s">
        <v>125</v>
      </c>
      <c r="C14" s="50"/>
    </row>
    <row r="15" spans="1:3" ht="15.75" customHeight="1" x14ac:dyDescent="0.25">
      <c r="A15" s="5" t="s">
        <v>16</v>
      </c>
      <c r="B15" s="50" t="s">
        <v>126</v>
      </c>
      <c r="C15" s="50"/>
    </row>
    <row r="16" spans="1:3" ht="33" customHeight="1" x14ac:dyDescent="0.25">
      <c r="A16" s="5" t="s">
        <v>17</v>
      </c>
      <c r="B16" s="44" t="s">
        <v>128</v>
      </c>
      <c r="C16" s="45"/>
    </row>
    <row r="17" spans="1:3" ht="18.75" customHeight="1" x14ac:dyDescent="0.25">
      <c r="A17" s="5" t="s">
        <v>18</v>
      </c>
      <c r="B17" s="46"/>
      <c r="C17" s="47"/>
    </row>
    <row r="18" spans="1:3" x14ac:dyDescent="0.25">
      <c r="A18" s="5" t="s">
        <v>19</v>
      </c>
      <c r="B18" s="90">
        <v>44383</v>
      </c>
      <c r="C18" s="47"/>
    </row>
    <row r="19" spans="1:3" x14ac:dyDescent="0.25">
      <c r="A19" s="5" t="s">
        <v>20</v>
      </c>
      <c r="B19" s="89">
        <v>45602</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11" sqref="B11:C11"/>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3" t="s">
        <v>21</v>
      </c>
      <c r="B1" s="53"/>
      <c r="C1" s="53"/>
    </row>
    <row r="2" spans="1:3" x14ac:dyDescent="0.25">
      <c r="A2" s="15" t="s">
        <v>22</v>
      </c>
      <c r="B2" s="54">
        <v>104431206</v>
      </c>
      <c r="C2" s="55"/>
    </row>
    <row r="3" spans="1:3" s="25" customFormat="1" x14ac:dyDescent="0.25">
      <c r="A3" s="5" t="s">
        <v>5</v>
      </c>
      <c r="B3" s="37" t="str">
        <f>'GENERALES NOTA 322'!B2:C2</f>
        <v>PRF 799-2021</v>
      </c>
      <c r="C3" s="37"/>
    </row>
    <row r="4" spans="1:3" s="2" customFormat="1" ht="14.45" customHeight="1" x14ac:dyDescent="0.25">
      <c r="A4" s="5" t="s">
        <v>6</v>
      </c>
      <c r="B4" s="37" t="str">
        <f>'GENERALES NOTA 322'!B3:C3</f>
        <v>CONTRALORÍA GENERAL DE RISARALDA</v>
      </c>
      <c r="C4" s="37"/>
    </row>
    <row r="5" spans="1:3" s="2" customFormat="1" x14ac:dyDescent="0.25">
      <c r="A5" s="5" t="s">
        <v>9</v>
      </c>
      <c r="B5" s="37" t="str">
        <f>'GENERALES NOTA 322'!B6:C6</f>
        <v>AGUAS Y ASEO DE RISARALDA S.A. E.S.P.</v>
      </c>
      <c r="C5" s="37"/>
    </row>
    <row r="6" spans="1:3" s="2" customFormat="1" x14ac:dyDescent="0.25">
      <c r="A6" s="5" t="s">
        <v>10</v>
      </c>
      <c r="B6" s="56">
        <f>'GENERALES NOTA 322'!B7:C7</f>
        <v>67151718</v>
      </c>
      <c r="C6" s="56"/>
    </row>
    <row r="7" spans="1:3" s="2" customFormat="1" x14ac:dyDescent="0.25">
      <c r="A7" s="5" t="s">
        <v>11</v>
      </c>
      <c r="B7" s="37" t="str">
        <f>'GENERALES NOTA 322'!B8:C8</f>
        <v>SEGUROS DEL ESTADO, ALLIANZ SEGUROS S.A., AXA COLPATRIA, ASEGURADORA SOLIDARIA DE COLOMBIA E.C.</v>
      </c>
      <c r="C7" s="37"/>
    </row>
    <row r="8" spans="1:3" x14ac:dyDescent="0.25">
      <c r="A8" s="12" t="s">
        <v>23</v>
      </c>
      <c r="B8" s="37"/>
      <c r="C8" s="37"/>
    </row>
    <row r="9" spans="1:3" x14ac:dyDescent="0.25">
      <c r="A9" s="12" t="s">
        <v>24</v>
      </c>
      <c r="B9" s="37"/>
      <c r="C9" s="37"/>
    </row>
    <row r="10" spans="1:3" x14ac:dyDescent="0.25">
      <c r="A10" s="12" t="s">
        <v>25</v>
      </c>
      <c r="B10" s="51">
        <v>0</v>
      </c>
      <c r="C10" s="52"/>
    </row>
    <row r="11" spans="1:3" x14ac:dyDescent="0.25">
      <c r="A11" s="12" t="s">
        <v>26</v>
      </c>
      <c r="B11" s="38"/>
      <c r="C11" s="39"/>
    </row>
    <row r="12" spans="1:3" x14ac:dyDescent="0.25">
      <c r="A12" s="12" t="s">
        <v>27</v>
      </c>
      <c r="B12" s="37"/>
      <c r="C12" s="37"/>
    </row>
    <row r="13" spans="1:3" x14ac:dyDescent="0.25">
      <c r="A13" s="12" t="s">
        <v>28</v>
      </c>
      <c r="B13" s="37"/>
      <c r="C13" s="37"/>
    </row>
    <row r="14" spans="1:3" x14ac:dyDescent="0.25">
      <c r="A14" s="12" t="s">
        <v>29</v>
      </c>
      <c r="B14" s="37"/>
      <c r="C14" s="37"/>
    </row>
    <row r="15" spans="1:3" x14ac:dyDescent="0.25">
      <c r="A15" s="57" t="s">
        <v>30</v>
      </c>
      <c r="B15" s="37"/>
      <c r="C15" s="37"/>
    </row>
    <row r="16" spans="1:3" x14ac:dyDescent="0.25">
      <c r="A16" s="58"/>
      <c r="B16" s="8" t="s">
        <v>31</v>
      </c>
      <c r="C16" s="9" t="s">
        <v>32</v>
      </c>
    </row>
    <row r="17" spans="1:3" x14ac:dyDescent="0.25">
      <c r="A17" s="58"/>
      <c r="B17" s="10"/>
      <c r="C17" s="10"/>
    </row>
    <row r="18" spans="1:3" x14ac:dyDescent="0.25">
      <c r="A18" s="58"/>
      <c r="B18" s="10"/>
      <c r="C18" s="10"/>
    </row>
    <row r="19" spans="1:3" x14ac:dyDescent="0.25">
      <c r="A19" s="58"/>
      <c r="B19" s="10"/>
      <c r="C19" s="10"/>
    </row>
    <row r="20" spans="1:3" x14ac:dyDescent="0.25">
      <c r="A20" s="12" t="s">
        <v>33</v>
      </c>
      <c r="B20" s="37"/>
      <c r="C20" s="37"/>
    </row>
    <row r="21" spans="1:3" x14ac:dyDescent="0.25">
      <c r="A21" s="12" t="s">
        <v>34</v>
      </c>
      <c r="B21" s="38"/>
      <c r="C21" s="39"/>
    </row>
    <row r="22" spans="1:3" x14ac:dyDescent="0.25">
      <c r="A22" s="11" t="s">
        <v>35</v>
      </c>
      <c r="B22" s="37"/>
      <c r="C22" s="37"/>
    </row>
    <row r="23" spans="1:3" x14ac:dyDescent="0.25">
      <c r="A23" s="59" t="s">
        <v>36</v>
      </c>
      <c r="B23" s="59"/>
      <c r="C23" s="59"/>
    </row>
    <row r="24" spans="1:3" x14ac:dyDescent="0.25">
      <c r="A24" s="46" t="s">
        <v>37</v>
      </c>
      <c r="B24" s="47"/>
      <c r="C24" s="22"/>
    </row>
    <row r="25" spans="1:3" x14ac:dyDescent="0.25">
      <c r="A25" s="46" t="s">
        <v>38</v>
      </c>
      <c r="B25" s="47"/>
      <c r="C25" s="22"/>
    </row>
    <row r="26" spans="1:3" x14ac:dyDescent="0.25">
      <c r="A26" s="46" t="s">
        <v>39</v>
      </c>
      <c r="B26" s="47"/>
      <c r="C26" s="23"/>
    </row>
    <row r="27" spans="1:3" x14ac:dyDescent="0.25">
      <c r="A27" s="16" t="s">
        <v>40</v>
      </c>
      <c r="B27" s="17"/>
      <c r="C27" s="22"/>
    </row>
    <row r="28" spans="1:3" x14ac:dyDescent="0.25">
      <c r="A28" s="46" t="s">
        <v>41</v>
      </c>
      <c r="B28" s="47"/>
      <c r="C28" s="22"/>
    </row>
    <row r="29" spans="1:3" x14ac:dyDescent="0.25">
      <c r="A29" s="46" t="s">
        <v>42</v>
      </c>
      <c r="B29" s="47"/>
      <c r="C29" s="36"/>
    </row>
    <row r="30" spans="1:3" x14ac:dyDescent="0.25">
      <c r="A30" s="46" t="s">
        <v>43</v>
      </c>
      <c r="B30" s="47"/>
      <c r="C30" s="22"/>
    </row>
    <row r="31" spans="1:3" x14ac:dyDescent="0.25">
      <c r="A31" s="54" t="s">
        <v>44</v>
      </c>
      <c r="B31" s="55"/>
      <c r="C31" s="24"/>
    </row>
    <row r="32" spans="1:3" x14ac:dyDescent="0.25">
      <c r="A32" s="61" t="s">
        <v>45</v>
      </c>
      <c r="B32" s="61"/>
      <c r="C32" s="61"/>
    </row>
    <row r="33" spans="1:3" x14ac:dyDescent="0.25">
      <c r="A33" s="60" t="s">
        <v>46</v>
      </c>
      <c r="B33" s="60"/>
      <c r="C33" s="10"/>
    </row>
    <row r="34" spans="1:3" x14ac:dyDescent="0.25">
      <c r="A34" s="60" t="s">
        <v>47</v>
      </c>
      <c r="B34" s="60"/>
      <c r="C34" s="10"/>
    </row>
    <row r="35" spans="1:3" x14ac:dyDescent="0.25">
      <c r="A35" s="60" t="s">
        <v>48</v>
      </c>
      <c r="B35" s="60"/>
      <c r="C35" s="10"/>
    </row>
    <row r="36" spans="1:3" x14ac:dyDescent="0.25">
      <c r="A36" s="60" t="s">
        <v>49</v>
      </c>
      <c r="B36" s="60"/>
      <c r="C36" s="10"/>
    </row>
    <row r="37" spans="1:3" x14ac:dyDescent="0.25">
      <c r="A37" s="60" t="s">
        <v>50</v>
      </c>
      <c r="B37" s="60"/>
      <c r="C37" s="10"/>
    </row>
    <row r="38" spans="1:3" x14ac:dyDescent="0.25">
      <c r="A38" s="60" t="s">
        <v>51</v>
      </c>
      <c r="B38" s="60"/>
      <c r="C38" s="10"/>
    </row>
    <row r="39" spans="1:3" x14ac:dyDescent="0.25">
      <c r="A39" s="60" t="s">
        <v>52</v>
      </c>
      <c r="B39" s="60"/>
      <c r="C39" s="10"/>
    </row>
    <row r="40" spans="1:3" x14ac:dyDescent="0.25">
      <c r="A40" s="60" t="s">
        <v>53</v>
      </c>
      <c r="B40" s="60"/>
      <c r="C40" s="10"/>
    </row>
    <row r="41" spans="1:3" x14ac:dyDescent="0.25">
      <c r="A41" s="60" t="s">
        <v>54</v>
      </c>
      <c r="B41" s="60"/>
      <c r="C41" s="10"/>
    </row>
    <row r="42" spans="1:3" x14ac:dyDescent="0.25">
      <c r="A42" s="60" t="s">
        <v>55</v>
      </c>
      <c r="B42" s="60"/>
      <c r="C42" s="10"/>
    </row>
    <row r="43" spans="1:3" x14ac:dyDescent="0.25">
      <c r="A43" s="60" t="s">
        <v>56</v>
      </c>
      <c r="B43" s="60"/>
      <c r="C43" s="10"/>
    </row>
    <row r="44" spans="1:3" x14ac:dyDescent="0.25">
      <c r="A44" s="60" t="s">
        <v>57</v>
      </c>
      <c r="B44" s="60"/>
      <c r="C44" s="10"/>
    </row>
    <row r="45" spans="1:3" x14ac:dyDescent="0.25">
      <c r="A45" s="60" t="s">
        <v>58</v>
      </c>
      <c r="B45" s="60"/>
      <c r="C45" s="10"/>
    </row>
    <row r="46" spans="1:3" x14ac:dyDescent="0.25">
      <c r="A46" s="60" t="s">
        <v>59</v>
      </c>
      <c r="B46" s="60"/>
      <c r="C46" s="10"/>
    </row>
    <row r="47" spans="1:3" x14ac:dyDescent="0.25">
      <c r="A47" s="60" t="s">
        <v>60</v>
      </c>
      <c r="B47" s="60"/>
      <c r="C47" s="10"/>
    </row>
    <row r="48" spans="1:3" x14ac:dyDescent="0.25">
      <c r="A48" s="60" t="s">
        <v>61</v>
      </c>
      <c r="B48" s="60"/>
      <c r="C48" s="10"/>
    </row>
    <row r="49" spans="1:3" x14ac:dyDescent="0.25">
      <c r="A49" s="62"/>
      <c r="B49" s="62"/>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f>'GENERALES NOTA 321'!B2:C2</f>
        <v>104431206</v>
      </c>
      <c r="C2" s="81"/>
    </row>
    <row r="3" spans="1:6" x14ac:dyDescent="0.25">
      <c r="A3" s="28" t="s">
        <v>5</v>
      </c>
      <c r="B3" s="65" t="str">
        <f>'GENERALES NOTA 322'!B2:C2</f>
        <v>PRF 799-2021</v>
      </c>
      <c r="C3" s="66"/>
    </row>
    <row r="4" spans="1:6" s="2" customFormat="1" x14ac:dyDescent="0.25">
      <c r="A4" s="29" t="s">
        <v>6</v>
      </c>
      <c r="B4" s="64" t="str">
        <f>'GENERALES NOTA 322'!B3:C3</f>
        <v>CONTRALORÍA GENERAL DE RISARALDA</v>
      </c>
      <c r="C4" s="64"/>
    </row>
    <row r="5" spans="1:6" s="2" customFormat="1" x14ac:dyDescent="0.25">
      <c r="A5" s="29" t="s">
        <v>9</v>
      </c>
      <c r="B5" s="80" t="str">
        <f>'GENERALES NOTA 321'!B5:C5</f>
        <v>AGUAS Y ASEO DE RISARALDA S.A. E.S.P.</v>
      </c>
      <c r="C5" s="81"/>
    </row>
    <row r="6" spans="1:6" s="2" customFormat="1" x14ac:dyDescent="0.25">
      <c r="A6" s="5" t="s">
        <v>63</v>
      </c>
      <c r="B6" s="82">
        <v>20000000</v>
      </c>
      <c r="C6" s="83"/>
    </row>
    <row r="7" spans="1:6" s="2" customFormat="1" x14ac:dyDescent="0.25">
      <c r="A7" s="5" t="s">
        <v>10</v>
      </c>
      <c r="B7" s="78">
        <f>'GENERALES NOTA 322'!B7:C7</f>
        <v>67151718</v>
      </c>
      <c r="C7" s="78"/>
    </row>
    <row r="8" spans="1:6" s="2" customFormat="1" x14ac:dyDescent="0.25">
      <c r="A8" s="29" t="s">
        <v>11</v>
      </c>
      <c r="B8" s="64" t="str">
        <f>'GENERALES NOTA 322'!B8:C8</f>
        <v>SEGUROS DEL ESTADO, ALLIANZ SEGUROS S.A., AXA COLPATRIA, ASEGURADORA SOLIDARIA DE COLOMBIA E.C.</v>
      </c>
      <c r="C8" s="64"/>
    </row>
    <row r="9" spans="1:6" ht="23.25" customHeight="1" x14ac:dyDescent="0.25">
      <c r="A9" s="30" t="s">
        <v>64</v>
      </c>
      <c r="B9" s="65" t="s">
        <v>65</v>
      </c>
      <c r="C9" s="66"/>
    </row>
    <row r="10" spans="1:6" ht="79.5" customHeight="1" x14ac:dyDescent="0.25">
      <c r="A10" s="29" t="s">
        <v>66</v>
      </c>
      <c r="B10" s="96" t="s">
        <v>119</v>
      </c>
      <c r="C10" s="97"/>
      <c r="E10" t="s">
        <v>67</v>
      </c>
      <c r="F10" s="14">
        <v>0.7</v>
      </c>
    </row>
    <row r="11" spans="1:6" x14ac:dyDescent="0.25">
      <c r="A11" s="34" t="s">
        <v>68</v>
      </c>
      <c r="B11" s="69">
        <f>(B12-B14)*B13</f>
        <v>16000000</v>
      </c>
      <c r="C11" s="70"/>
      <c r="E11" t="s">
        <v>65</v>
      </c>
      <c r="F11" s="14">
        <v>0.3</v>
      </c>
    </row>
    <row r="12" spans="1:6" x14ac:dyDescent="0.25">
      <c r="A12" s="13" t="s">
        <v>69</v>
      </c>
      <c r="B12" s="73">
        <f>MIN(B6,B7)</f>
        <v>20000000</v>
      </c>
      <c r="C12" s="74"/>
      <c r="F12" s="14"/>
    </row>
    <row r="13" spans="1:6" x14ac:dyDescent="0.25">
      <c r="A13" s="30" t="s">
        <v>30</v>
      </c>
      <c r="B13" s="75">
        <v>0.8</v>
      </c>
      <c r="C13" s="75"/>
      <c r="F13" s="14"/>
    </row>
    <row r="14" spans="1:6" x14ac:dyDescent="0.25">
      <c r="A14" s="30" t="s">
        <v>70</v>
      </c>
      <c r="B14" s="76">
        <v>0</v>
      </c>
      <c r="C14" s="77"/>
      <c r="F14" s="14"/>
    </row>
    <row r="15" spans="1:6" x14ac:dyDescent="0.25">
      <c r="A15" s="33" t="s">
        <v>71</v>
      </c>
      <c r="B15" s="71">
        <f>IFERROR(B11*(VLOOKUP(B9,E10:F15,2,0)),16666)</f>
        <v>4800000</v>
      </c>
      <c r="C15" s="72"/>
    </row>
    <row r="16" spans="1:6" ht="180" customHeight="1" x14ac:dyDescent="0.25">
      <c r="A16" s="29" t="s">
        <v>72</v>
      </c>
      <c r="B16" s="95" t="s">
        <v>129</v>
      </c>
      <c r="C16" s="81"/>
    </row>
    <row r="17" spans="1:3" ht="90" x14ac:dyDescent="0.25">
      <c r="A17" s="29" t="s">
        <v>73</v>
      </c>
      <c r="B17" s="93" t="s">
        <v>130</v>
      </c>
      <c r="C17" s="94"/>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16" sqref="B16:C16"/>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f>'GENERALES NOTA 321'!B2:C2</f>
        <v>104431206</v>
      </c>
      <c r="C2" s="81"/>
    </row>
    <row r="3" spans="1:6" x14ac:dyDescent="0.25">
      <c r="A3" s="28" t="s">
        <v>5</v>
      </c>
      <c r="B3" s="65" t="str">
        <f>'GENERALES NOTA 322'!B2:C2</f>
        <v>PRF 799-2021</v>
      </c>
      <c r="C3" s="66"/>
    </row>
    <row r="4" spans="1:6" s="2" customFormat="1" x14ac:dyDescent="0.25">
      <c r="A4" s="29" t="s">
        <v>6</v>
      </c>
      <c r="B4" s="64" t="str">
        <f>'GENERALES NOTA 322'!B3:C3</f>
        <v>CONTRALORÍA GENERAL DE RISARALDA</v>
      </c>
      <c r="C4" s="64"/>
    </row>
    <row r="5" spans="1:6" s="2" customFormat="1" x14ac:dyDescent="0.25">
      <c r="A5" s="29" t="s">
        <v>9</v>
      </c>
      <c r="B5" s="80" t="str">
        <f>'GENERALES NOTA 321'!B5:C5</f>
        <v>AGUAS Y ASEO DE RISARALDA S.A. E.S.P.</v>
      </c>
      <c r="C5" s="81"/>
    </row>
    <row r="6" spans="1:6" s="2" customFormat="1" x14ac:dyDescent="0.25">
      <c r="A6" s="5" t="s">
        <v>63</v>
      </c>
      <c r="B6" s="82">
        <f>'GENERALES NOTA 321'!B10:C10</f>
        <v>0</v>
      </c>
      <c r="C6" s="83"/>
    </row>
    <row r="7" spans="1:6" s="2" customFormat="1" x14ac:dyDescent="0.25">
      <c r="A7" s="5" t="s">
        <v>10</v>
      </c>
      <c r="B7" s="78">
        <f>'GENERALES NOTA 322'!B7:C7</f>
        <v>67151718</v>
      </c>
      <c r="C7" s="78"/>
    </row>
    <row r="8" spans="1:6" s="2" customFormat="1" x14ac:dyDescent="0.25">
      <c r="A8" s="29" t="s">
        <v>11</v>
      </c>
      <c r="B8" s="64" t="str">
        <f>'GENERALES NOTA 322'!B8:C8</f>
        <v>SEGUROS DEL ESTADO, ALLIANZ SEGUROS S.A., AXA COLPATRIA, ASEGURADORA SOLIDARIA DE COLOMBIA E.C.</v>
      </c>
      <c r="C8" s="64"/>
    </row>
    <row r="9" spans="1:6" ht="23.25" customHeight="1" x14ac:dyDescent="0.25">
      <c r="A9" s="30" t="s">
        <v>64</v>
      </c>
      <c r="B9" s="65" t="s">
        <v>65</v>
      </c>
      <c r="C9" s="66"/>
    </row>
    <row r="10" spans="1:6" ht="60" x14ac:dyDescent="0.25">
      <c r="A10" s="29" t="s">
        <v>66</v>
      </c>
      <c r="B10" s="67" t="s">
        <v>131</v>
      </c>
      <c r="C10" s="68"/>
      <c r="E10" t="s">
        <v>67</v>
      </c>
      <c r="F10" s="14">
        <v>0.7</v>
      </c>
    </row>
    <row r="11" spans="1:6" x14ac:dyDescent="0.25">
      <c r="A11" s="34" t="s">
        <v>68</v>
      </c>
      <c r="B11" s="69">
        <f>(B12-B14)*B13</f>
        <v>0</v>
      </c>
      <c r="C11" s="70"/>
      <c r="E11" t="s">
        <v>65</v>
      </c>
      <c r="F11" s="14">
        <v>0.3</v>
      </c>
    </row>
    <row r="12" spans="1:6" x14ac:dyDescent="0.25">
      <c r="A12" s="13" t="s">
        <v>69</v>
      </c>
      <c r="B12" s="73">
        <f>MIN(B6,B7)</f>
        <v>0</v>
      </c>
      <c r="C12" s="74"/>
      <c r="F12" s="14"/>
    </row>
    <row r="13" spans="1:6" x14ac:dyDescent="0.25">
      <c r="A13" s="30" t="s">
        <v>30</v>
      </c>
      <c r="B13" s="75">
        <v>0.8</v>
      </c>
      <c r="C13" s="75"/>
      <c r="F13" s="14"/>
    </row>
    <row r="14" spans="1:6" x14ac:dyDescent="0.25">
      <c r="A14" s="30" t="s">
        <v>70</v>
      </c>
      <c r="B14" s="76">
        <v>0</v>
      </c>
      <c r="C14" s="76"/>
      <c r="F14" s="14"/>
    </row>
    <row r="15" spans="1:6" x14ac:dyDescent="0.25">
      <c r="A15" s="33" t="s">
        <v>71</v>
      </c>
      <c r="B15" s="71">
        <f>IFERROR(B11*(VLOOKUP(B9,E10:F15,2,0)),16666)</f>
        <v>0</v>
      </c>
      <c r="C15" s="72"/>
    </row>
    <row r="16" spans="1:6" ht="180" customHeight="1" x14ac:dyDescent="0.25">
      <c r="A16" s="29" t="s">
        <v>72</v>
      </c>
      <c r="B16" s="91" t="s">
        <v>129</v>
      </c>
      <c r="C16" s="66"/>
    </row>
    <row r="17" spans="1:3" ht="90" x14ac:dyDescent="0.25">
      <c r="A17" s="29" t="s">
        <v>73</v>
      </c>
      <c r="B17" s="92" t="s">
        <v>130</v>
      </c>
      <c r="C17" s="6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3" t="s">
        <v>75</v>
      </c>
      <c r="B1" s="53"/>
      <c r="C1" s="53"/>
    </row>
    <row r="2" spans="1:3" x14ac:dyDescent="0.25">
      <c r="A2" s="12" t="s">
        <v>22</v>
      </c>
      <c r="B2" s="46">
        <f>'GENERALES NOTA 321'!B2:C2</f>
        <v>104431206</v>
      </c>
      <c r="C2" s="47"/>
    </row>
    <row r="3" spans="1:3" x14ac:dyDescent="0.25">
      <c r="A3" s="26" t="s">
        <v>5</v>
      </c>
      <c r="B3" s="46" t="str">
        <f>'GENERALES NOTA 322'!B2:C2</f>
        <v>PRF 799-2021</v>
      </c>
      <c r="C3" s="47"/>
    </row>
    <row r="4" spans="1:3" s="2" customFormat="1" x14ac:dyDescent="0.25">
      <c r="A4" s="5" t="s">
        <v>6</v>
      </c>
      <c r="B4" s="37" t="str">
        <f>'GENERALES NOTA 322'!B3:C3</f>
        <v>CONTRALORÍA GENERAL DE RISARALDA</v>
      </c>
      <c r="C4" s="37"/>
    </row>
    <row r="5" spans="1:3" s="2" customFormat="1" x14ac:dyDescent="0.25">
      <c r="A5" s="5" t="s">
        <v>9</v>
      </c>
      <c r="B5" s="46" t="str">
        <f>'IMPUTACIÓN- GENERALES NOTA 324 '!B5:C5</f>
        <v>AGUAS Y ASEO DE RISARALDA S.A. E.S.P.</v>
      </c>
      <c r="C5" s="47"/>
    </row>
    <row r="6" spans="1:3" s="2" customFormat="1" x14ac:dyDescent="0.25">
      <c r="A6" s="5" t="s">
        <v>10</v>
      </c>
      <c r="B6" s="37">
        <f>'GENERALES NOTA 322'!B7:C7</f>
        <v>67151718</v>
      </c>
      <c r="C6" s="37"/>
    </row>
    <row r="7" spans="1:3" s="2" customFormat="1" x14ac:dyDescent="0.25">
      <c r="A7" s="5" t="s">
        <v>11</v>
      </c>
      <c r="B7" s="37" t="str">
        <f>'GENERALES NOTA 322'!B8:C8</f>
        <v>SEGUROS DEL ESTADO, ALLIANZ SEGUROS S.A., AXA COLPATRIA, ASEGURADORA SOLIDARIA DE COLOMBIA E.C.</v>
      </c>
      <c r="C7" s="37"/>
    </row>
    <row r="8" spans="1:3" x14ac:dyDescent="0.25">
      <c r="A8" s="13" t="s">
        <v>64</v>
      </c>
      <c r="B8" s="38"/>
      <c r="C8" s="39"/>
    </row>
    <row r="9" spans="1:3" x14ac:dyDescent="0.25">
      <c r="A9" s="13" t="s">
        <v>68</v>
      </c>
      <c r="B9" s="84"/>
      <c r="C9" s="84"/>
    </row>
    <row r="10" spans="1:3" x14ac:dyDescent="0.25">
      <c r="A10" s="13" t="s">
        <v>76</v>
      </c>
      <c r="B10" s="84"/>
      <c r="C10" s="84"/>
    </row>
    <row r="11" spans="1:3" ht="45" x14ac:dyDescent="0.25">
      <c r="A11" s="5" t="s">
        <v>77</v>
      </c>
      <c r="B11" s="37"/>
      <c r="C11" s="37"/>
    </row>
    <row r="12" spans="1:3" ht="45" x14ac:dyDescent="0.25">
      <c r="A12" s="5" t="s">
        <v>78</v>
      </c>
      <c r="B12" s="37"/>
      <c r="C12" s="37"/>
    </row>
    <row r="13" spans="1:3" x14ac:dyDescent="0.25">
      <c r="A13" s="5" t="s">
        <v>79</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5"/>
      <c r="C2" s="85"/>
      <c r="I2" t="s">
        <v>80</v>
      </c>
      <c r="N2" t="s">
        <v>74</v>
      </c>
    </row>
    <row r="3" spans="2:14" ht="15" customHeight="1" thickTop="1" thickBot="1" x14ac:dyDescent="0.3">
      <c r="B3" s="85" t="s">
        <v>81</v>
      </c>
      <c r="C3" s="85"/>
      <c r="I3" t="s">
        <v>65</v>
      </c>
      <c r="N3" t="s">
        <v>65</v>
      </c>
    </row>
    <row r="4" spans="2:14" ht="15" customHeight="1" thickTop="1" thickBot="1" x14ac:dyDescent="0.3">
      <c r="B4" s="18" t="s">
        <v>82</v>
      </c>
      <c r="C4" s="19"/>
      <c r="I4" t="s">
        <v>83</v>
      </c>
      <c r="N4" t="s">
        <v>67</v>
      </c>
    </row>
    <row r="5" spans="2:14" ht="15" customHeight="1" thickTop="1" thickBot="1" x14ac:dyDescent="0.3">
      <c r="B5" s="18" t="s">
        <v>84</v>
      </c>
      <c r="C5" s="19"/>
    </row>
    <row r="6" spans="2:14" ht="15" customHeight="1" thickTop="1" thickBot="1" x14ac:dyDescent="0.3">
      <c r="B6" s="18" t="s">
        <v>85</v>
      </c>
      <c r="C6" s="19"/>
    </row>
    <row r="7" spans="2:14" ht="46.5" thickTop="1" thickBot="1" x14ac:dyDescent="0.3">
      <c r="B7" s="18" t="s">
        <v>86</v>
      </c>
      <c r="C7" s="20"/>
    </row>
    <row r="8" spans="2:14" ht="31.5" thickTop="1" thickBot="1" x14ac:dyDescent="0.3">
      <c r="B8" s="18" t="s">
        <v>87</v>
      </c>
      <c r="C8" s="19"/>
    </row>
    <row r="9" spans="2:14" ht="46.5" thickTop="1" thickBot="1" x14ac:dyDescent="0.3">
      <c r="B9" s="18" t="s">
        <v>88</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89</v>
      </c>
      <c r="C1" s="7" t="s">
        <v>30</v>
      </c>
      <c r="D1" s="7" t="s">
        <v>34</v>
      </c>
      <c r="E1" s="3" t="s">
        <v>90</v>
      </c>
      <c r="F1" s="2" t="s">
        <v>67</v>
      </c>
      <c r="G1" s="4">
        <v>0</v>
      </c>
      <c r="H1" t="s">
        <v>91</v>
      </c>
      <c r="I1" t="s">
        <v>92</v>
      </c>
    </row>
    <row r="2" spans="1:9" x14ac:dyDescent="0.25">
      <c r="A2" t="s">
        <v>93</v>
      </c>
      <c r="B2" t="s">
        <v>94</v>
      </c>
      <c r="C2" t="s">
        <v>95</v>
      </c>
      <c r="D2" s="2" t="s">
        <v>96</v>
      </c>
      <c r="E2" s="1" t="s">
        <v>97</v>
      </c>
      <c r="F2" s="2" t="s">
        <v>74</v>
      </c>
      <c r="G2" s="4">
        <v>0.7</v>
      </c>
      <c r="H2" t="s">
        <v>98</v>
      </c>
      <c r="I2" t="s">
        <v>99</v>
      </c>
    </row>
    <row r="3" spans="1:9" x14ac:dyDescent="0.25">
      <c r="A3" t="s">
        <v>100</v>
      </c>
      <c r="C3" t="s">
        <v>101</v>
      </c>
      <c r="D3" s="2" t="s">
        <v>102</v>
      </c>
      <c r="E3" s="1" t="s">
        <v>103</v>
      </c>
      <c r="F3" s="2" t="s">
        <v>65</v>
      </c>
      <c r="G3" s="4">
        <v>0.3</v>
      </c>
      <c r="H3" t="s">
        <v>104</v>
      </c>
      <c r="I3" t="s">
        <v>105</v>
      </c>
    </row>
    <row r="4" spans="1:9" x14ac:dyDescent="0.25">
      <c r="A4" t="s">
        <v>106</v>
      </c>
      <c r="C4" t="s">
        <v>107</v>
      </c>
      <c r="E4" s="1" t="s">
        <v>108</v>
      </c>
      <c r="H4" t="s">
        <v>109</v>
      </c>
      <c r="I4" t="s">
        <v>110</v>
      </c>
    </row>
    <row r="5" spans="1:9" x14ac:dyDescent="0.25">
      <c r="A5" t="s">
        <v>111</v>
      </c>
      <c r="E5" s="1" t="s">
        <v>112</v>
      </c>
      <c r="H5" t="s">
        <v>113</v>
      </c>
      <c r="I5" t="s">
        <v>114</v>
      </c>
    </row>
    <row r="6" spans="1:9" x14ac:dyDescent="0.25">
      <c r="E6" s="1" t="s">
        <v>115</v>
      </c>
      <c r="I6" t="s">
        <v>116</v>
      </c>
    </row>
    <row r="7" spans="1:9" x14ac:dyDescent="0.25">
      <c r="E7" s="1" t="s">
        <v>117</v>
      </c>
    </row>
    <row r="8" spans="1:9" x14ac:dyDescent="0.2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Carlos  Sanclemente</cp:lastModifiedBy>
  <cp:revision/>
  <dcterms:created xsi:type="dcterms:W3CDTF">2020-12-07T14:41:17Z</dcterms:created>
  <dcterms:modified xsi:type="dcterms:W3CDTF">2024-11-12T22:49:28Z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