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18"/>
  <workbookPr codeName="ThisWorkbook"/>
  <mc:AlternateContent xmlns:mc="http://schemas.openxmlformats.org/markup-compatibility/2006">
    <mc:Choice Requires="x15">
      <x15ac:absPath xmlns:x15ac="http://schemas.microsoft.com/office/spreadsheetml/2010/11/ac" url="C:\Users\llengua\Desktop\"/>
    </mc:Choice>
  </mc:AlternateContent>
  <xr:revisionPtr revIDLastSave="0" documentId="8_{1F0C5B19-4EC5-4D87-99AE-C60E91B86C67}"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<sst xmlns="http://schemas.openxmlformats.org/spreadsheetml/2006/main" count="194" uniqueCount="153">
  <si>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</si>
  <si>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</si>
  <si>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08001310500920210042600</t>
  </si>
  <si>
    <t>Juzgado</t>
  </si>
  <si>
    <t>9 LABORAL CIRCUITO BARRANQUILLA</t>
  </si>
  <si>
    <t>Demandado</t>
  </si>
  <si>
    <t>COLFONDOS Y OTRO</t>
  </si>
  <si>
    <t xml:space="preserve">Demandante </t>
  </si>
  <si>
    <t>OLGA MARCELA JIMÉNEZ GONZÁLEZ (C.C.: 36.547.335)</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</si>
  <si>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</si>
  <si>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</si>
  <si>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</si>
  <si>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</si>
  <si>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</si>
  <si>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</si>
  <si>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</si>
  <si>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</si>
  <si>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</si>
  <si>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</si>
  <si>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LA SEÑORA OLGA MARCELA JIMÉNEZ GONZÁLEZ (C.C.: 36.547.335), SE AFILIÓ AL RPM EL 27/10/1988 CUANDO INICIÓ SU VIDA LABORAR. EL 09/11/1994 SE TRASLADÓ AL RAIS ADMINISTRADO POR PORVENIR EN TANTO EL ASESOR LE MANIFESTÓ QUE LA PENSIÓN EN LOS FONDOS PRIVADOS ERA MÁS ALTA QUE EN EL ISS, QUE LOS RENDIMIENTOS ESTABAN ASEGURADOS, QUE LE IRÍA MEJOR SIN DARLE INFORMACIÓN SUFICIENTE SOBRE LAS CONSECUENCIAS DEL TRASLADO, LAS CARACTERISTICAS Y TIPO DE PENSIÓN EN EL RAIS Y RPM, SOBRE LA GPM O LA DEVOLUCIÓN DE SALDOS. EFECTUÓ TRASLADO HORIZONTAL A PROTECCIÓN, POSTERIORMENTE A PORVENIR SA, POSTERIOMENTE A COLFONDOS Y FINALMENTE A SKANDIA.PRESENTÓ PETICIÓN ANTE SKANDIA EL 21/09/2021, ANTE PORVENIR EL 14/10/2021, ANTE COLPENSIONES EL 28/08/2021, ANTE COLFONDOS EL 24/09/202 Y ANTE LA UGPP EL 25/10/2021.</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</si>
  <si>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</si>
  <si>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</si>
  <si>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</si>
  <si>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</si>
  <si>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</si>
  <si>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</si>
  <si>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</si>
  <si>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</si>
  <si>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</si>
  <si>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</si>
  <si>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</si>
  <si>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</si>
  <si>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</si>
  <si>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</si>
  <si>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</si>
  <si>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</si>
  <si>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20/10/2023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</si>
  <si>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</si>
  <si>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</si>
  <si>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</si>
  <si>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</si>
  <si>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</si>
  <si>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</si>
  <si>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</si>
  <si>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</si>
  <si>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</si>
  <si>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</si>
  <si>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</si>
  <si>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</si>
  <si>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</si>
  <si>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</si>
  <si>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</si>
  <si>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</si>
  <si>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</si>
  <si>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</si>
  <si>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</si>
  <si>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</si>
  <si>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</si>
  <si>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</si>
  <si>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</si>
  <si>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</si>
  <si>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</si>
  <si>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</si>
  <si>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</si>
  <si>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</si>
  <si>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</si>
  <si>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</si>
  <si>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</si>
  <si>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</si>
  <si>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</si>
  <si>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</si>
  <si>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</si>
  <si>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</si>
  <si>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</si>
  <si>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</si>
  <si>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</si>
  <si>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</si>
  <si>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</si>
  <si>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</si>
  <si>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</si>
  <si>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</si>
  <si>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</si>
  <si>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</si>
  <si>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</si>
  <si>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AJR1783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</si>
  <si>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</si>
  <si>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</si>
  <si>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</si>
  <si>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</si>
  <si>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</si>
  <si>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</si>
  <si>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9/11/1994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</si>
  <si>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</si>
  <si>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</si>
  <si>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</si>
  <si>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</si>
  <si>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</si>
  <si>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</si>
  <si>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</si>
  <si>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</si>
  <si>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</si>
  <si>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</si>
  <si>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 LA SEÑORA OLGA MARCELA JIMÉNEZ GONZÁLEZ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</si>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</sst>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5" sqref="B5:C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v>34647</v>
      </c>
      <c r="C8" s="46"/>
    </row>
    <row r="9" spans="1:3">
      <c r="A9" s="5" t="s">
        <v>14</v>
      </c>
      <c r="B9" s="46" t="s">
        <v>12</v>
      </c>
      <c r="C9" s="46"/>
    </row>
    <row r="10" spans="1:3">
      <c r="A10" s="5" t="s">
        <v>15</v>
      </c>
      <c r="B10" s="46" t="s">
        <v>12</v>
      </c>
      <c r="C10" s="46"/>
    </row>
    <row r="11" spans="1:3" ht="23.25" customHeight="1">
      <c r="A11" s="5" t="s">
        <v>16</v>
      </c>
      <c r="B11" s="47" t="s">
        <v>17</v>
      </c>
      <c r="C11" s="48"/>
    </row>
    <row r="12" spans="1:3">
      <c r="A12" s="37" t="s">
        <v>18</v>
      </c>
      <c r="B12" s="36" t="s">
        <v>19</v>
      </c>
      <c r="C12" s="36"/>
    </row>
    <row r="13" spans="1:3" ht="30" customHeight="1">
      <c r="A13" s="37"/>
      <c r="B13" s="36"/>
      <c r="C13" s="36"/>
    </row>
    <row r="14" spans="1:3" ht="73.5" customHeight="1">
      <c r="A14" s="37"/>
      <c r="B14" s="36"/>
      <c r="C14" s="36"/>
    </row>
    <row r="15" spans="1:3" ht="30">
      <c r="A15" s="5" t="s">
        <v>20</v>
      </c>
      <c r="B15" s="40" t="s">
        <v>21</v>
      </c>
      <c r="C15" s="90"/>
    </row>
    <row r="16" spans="1:3" ht="33.75" customHeight="1">
      <c r="A16" s="41" t="s">
        <v>22</v>
      </c>
      <c r="B16" s="42" t="s">
        <v>23</v>
      </c>
      <c r="C16" s="42"/>
    </row>
    <row r="17" spans="1:3" ht="33.75" customHeight="1">
      <c r="A17" s="41"/>
      <c r="B17" s="11" t="s">
        <v>24</v>
      </c>
      <c r="C17" s="6"/>
    </row>
    <row r="18" spans="1:3" ht="33.75" customHeight="1">
      <c r="A18" s="41"/>
      <c r="B18" s="11" t="s">
        <v>25</v>
      </c>
      <c r="C18" s="6"/>
    </row>
    <row r="19" spans="1:3">
      <c r="A19" s="41"/>
      <c r="B19" s="43" t="s">
        <v>26</v>
      </c>
      <c r="C19" s="44"/>
    </row>
    <row r="20" spans="1:3">
      <c r="A20" s="41"/>
      <c r="B20" s="11"/>
      <c r="C20" s="6"/>
    </row>
    <row r="21" spans="1:3">
      <c r="A21" s="41"/>
      <c r="B21" s="11"/>
      <c r="C21" s="6"/>
    </row>
    <row r="22" spans="1:3">
      <c r="A22" s="41"/>
      <c r="B22" s="43" t="s">
        <v>27</v>
      </c>
      <c r="C22" s="44"/>
    </row>
    <row r="23" spans="1:3">
      <c r="A23" s="41"/>
      <c r="B23" s="11"/>
      <c r="C23" s="16"/>
    </row>
    <row r="24" spans="1:3">
      <c r="A24" s="5" t="s">
        <v>28</v>
      </c>
      <c r="B24" s="36" t="s">
        <v>29</v>
      </c>
      <c r="C24" s="36"/>
    </row>
    <row r="25" spans="1:3">
      <c r="A25" s="5" t="s">
        <v>30</v>
      </c>
      <c r="B25" s="36" t="s">
        <v>31</v>
      </c>
      <c r="C25" s="36"/>
    </row>
    <row r="26" spans="1:3">
      <c r="A26" s="5" t="s">
        <v>32</v>
      </c>
      <c r="B26" s="36" t="s">
        <v>33</v>
      </c>
      <c r="C26" s="36"/>
    </row>
    <row r="27" spans="1:3">
      <c r="A27" s="5" t="s">
        <v>34</v>
      </c>
      <c r="B27" s="38">
        <v>45181</v>
      </c>
      <c r="C27" s="39"/>
    </row>
    <row r="28" spans="1:3">
      <c r="A28" s="5" t="s">
        <v>35</v>
      </c>
      <c r="B28" s="35" t="s">
        <v>36</v>
      </c>
      <c r="C28" s="35"/>
    </row>
    <row r="29" spans="1:3">
      <c r="A29" s="5" t="s">
        <v>37</v>
      </c>
      <c r="B29" s="35">
        <v>45225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6" t="str">
        <f>'GENERALES NOTA 322'!B2:C2</f>
        <v>08001310500920210042600</v>
      </c>
      <c r="C3" s="36"/>
    </row>
    <row r="4" spans="1:3">
      <c r="A4" s="5" t="s">
        <v>3</v>
      </c>
      <c r="B4" s="36" t="str">
        <f>'GENERALES NOTA 322'!B3:C3</f>
        <v>9 LABORAL CIRCUITO BARRANQUILLA</v>
      </c>
      <c r="C4" s="36"/>
    </row>
    <row r="5" spans="1:3">
      <c r="A5" s="5" t="s">
        <v>5</v>
      </c>
      <c r="B5" s="36" t="str">
        <f>'GENERALES NOTA 322'!B4:C4</f>
        <v>COLFONDOS Y OTRO</v>
      </c>
      <c r="C5" s="36"/>
    </row>
    <row r="6" spans="1:3">
      <c r="A6" s="5" t="s">
        <v>7</v>
      </c>
      <c r="B6" s="36" t="str">
        <f>'GENERALES NOTA 322'!B5:C5</f>
        <v>OLGA MARCELA JIMÉNEZ GONZÁLEZ (C.C.: 36.547.335)</v>
      </c>
      <c r="C6" s="36"/>
    </row>
    <row r="7" spans="1:3">
      <c r="A7" s="5" t="s">
        <v>9</v>
      </c>
      <c r="B7" s="36" t="str">
        <f>'GENERALES NOTA 322'!B6:C6</f>
        <v>LLAMADA EN GARANTIA</v>
      </c>
      <c r="C7" s="36"/>
    </row>
    <row r="8" spans="1:3">
      <c r="A8" s="13" t="s">
        <v>41</v>
      </c>
      <c r="B8" s="36"/>
      <c r="C8" s="36"/>
    </row>
    <row r="9" spans="1:3">
      <c r="A9" s="13" t="s">
        <v>16</v>
      </c>
      <c r="B9" s="36"/>
      <c r="C9" s="36"/>
    </row>
    <row r="10" spans="1:3">
      <c r="A10" s="13" t="s">
        <v>42</v>
      </c>
      <c r="B10" s="65"/>
      <c r="C10" s="67"/>
    </row>
    <row r="11" spans="1:3">
      <c r="A11" s="13" t="s">
        <v>43</v>
      </c>
      <c r="B11" s="65"/>
      <c r="C11" s="66"/>
    </row>
    <row r="12" spans="1:3">
      <c r="A12" s="13" t="s">
        <v>44</v>
      </c>
      <c r="B12" s="52"/>
      <c r="C12" s="53"/>
    </row>
    <row r="13" spans="1:3">
      <c r="A13" s="13" t="s">
        <v>45</v>
      </c>
      <c r="B13" s="36"/>
      <c r="C13" s="36"/>
    </row>
    <row r="14" spans="1:3">
      <c r="A14" s="13" t="s">
        <v>46</v>
      </c>
      <c r="B14" s="36"/>
      <c r="C14" s="36"/>
    </row>
    <row r="15" spans="1:3">
      <c r="A15" s="13" t="s">
        <v>47</v>
      </c>
      <c r="B15" s="36"/>
      <c r="C15" s="36"/>
    </row>
    <row r="16" spans="1:3">
      <c r="A16" s="62" t="s">
        <v>48</v>
      </c>
      <c r="B16" s="36"/>
      <c r="C16" s="36"/>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6"/>
      <c r="C21" s="36"/>
    </row>
    <row r="22" spans="1:3">
      <c r="A22" s="13" t="s">
        <v>52</v>
      </c>
      <c r="B22" s="52"/>
      <c r="C22" s="53"/>
    </row>
    <row r="23" spans="1:3">
      <c r="A23" s="13" t="s">
        <v>53</v>
      </c>
      <c r="B23" s="36"/>
      <c r="C23" s="36"/>
    </row>
    <row r="24" spans="1:3">
      <c r="A24" s="13" t="s">
        <v>54</v>
      </c>
      <c r="B24" s="36"/>
      <c r="C24" s="36"/>
    </row>
    <row r="25" spans="1:3">
      <c r="A25" s="13" t="s">
        <v>55</v>
      </c>
      <c r="B25" s="36"/>
      <c r="C25" s="36"/>
    </row>
    <row r="26" spans="1:3">
      <c r="A26" s="12" t="s">
        <v>56</v>
      </c>
      <c r="B26" s="36"/>
      <c r="C26" s="36"/>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16" sqref="B16:C1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0" t="s">
        <v>84</v>
      </c>
      <c r="C2" s="71"/>
    </row>
    <row r="3" spans="1:6">
      <c r="A3" s="21" t="s">
        <v>1</v>
      </c>
      <c r="B3" s="72" t="str">
        <f>'GENERALES NOTA 322'!B2:C2</f>
        <v>08001310500920210042600</v>
      </c>
      <c r="C3" s="72"/>
    </row>
    <row r="4" spans="1:6">
      <c r="A4" s="21" t="s">
        <v>3</v>
      </c>
      <c r="B4" s="72" t="str">
        <f>'GENERALES NOTA 322'!B3:C3</f>
        <v>9 LABORAL CIRCUITO BARRANQUILLA</v>
      </c>
      <c r="C4" s="72"/>
    </row>
    <row r="5" spans="1:6">
      <c r="A5" s="21" t="s">
        <v>5</v>
      </c>
      <c r="B5" s="72" t="str">
        <f>'GENERALES NOTA 322'!B4:C4</f>
        <v>COLFONDOS Y OTRO</v>
      </c>
      <c r="C5" s="72"/>
    </row>
    <row r="6" spans="1:6" ht="14.45" customHeight="1">
      <c r="A6" s="21" t="s">
        <v>7</v>
      </c>
      <c r="B6" s="72" t="str">
        <f>'GENERALES NOTA 322'!B5:C5</f>
        <v>OLGA MARCELA JIMÉNEZ GONZÁLEZ (C.C.: 36.547.335)</v>
      </c>
      <c r="C6" s="72"/>
    </row>
    <row r="7" spans="1:6">
      <c r="A7" s="21" t="s">
        <v>9</v>
      </c>
      <c r="B7" s="72" t="str">
        <f>'GENERALES NOTA 322'!B6:C6</f>
        <v>LLAMADA EN GARANTIA</v>
      </c>
      <c r="C7" s="72"/>
    </row>
    <row r="8" spans="1:6" ht="30">
      <c r="A8" s="21" t="s">
        <v>20</v>
      </c>
      <c r="B8" s="68" t="str">
        <f>'GENERALES NOTA 322'!B15:C15</f>
        <v>NO ES POSIBLE CUANTIFICAR LAS PRETENSIONES DE LA DEMANDA EN ATENCIÓN A LA NATURALEZA DEL PROCESO.</v>
      </c>
      <c r="C8" s="69"/>
    </row>
    <row r="9" spans="1:6">
      <c r="A9" s="73" t="s">
        <v>22</v>
      </c>
      <c r="B9" s="74" t="s">
        <v>23</v>
      </c>
      <c r="C9" s="75"/>
    </row>
    <row r="10" spans="1:6">
      <c r="A10" s="73"/>
      <c r="B10" s="22" t="s">
        <v>24</v>
      </c>
      <c r="C10" s="19">
        <f>'GENERALES NOTA 322'!C17</f>
        <v>0</v>
      </c>
    </row>
    <row r="11" spans="1:6">
      <c r="A11" s="73"/>
      <c r="B11" s="22" t="s">
        <v>25</v>
      </c>
      <c r="C11" s="19">
        <f>'GENERALES NOTA 322'!C18</f>
        <v>0</v>
      </c>
    </row>
    <row r="12" spans="1:6">
      <c r="A12" s="73"/>
      <c r="B12" s="74"/>
      <c r="C12" s="75"/>
    </row>
    <row r="13" spans="1:6">
      <c r="A13" s="73"/>
      <c r="B13" s="22" t="s">
        <v>85</v>
      </c>
      <c r="C13" s="24"/>
    </row>
    <row r="14" spans="1:6">
      <c r="A14" s="73"/>
      <c r="B14" s="22" t="s">
        <v>86</v>
      </c>
      <c r="C14" s="24"/>
      <c r="E14" t="s">
        <v>87</v>
      </c>
      <c r="F14" s="17">
        <v>0.7</v>
      </c>
    </row>
    <row r="15" spans="1:6">
      <c r="A15" s="23" t="s">
        <v>88</v>
      </c>
      <c r="B15" s="70" t="s">
        <v>89</v>
      </c>
      <c r="C15" s="71"/>
    </row>
    <row r="16" spans="1:6" ht="15" customHeight="1">
      <c r="A16" s="21" t="s">
        <v>90</v>
      </c>
      <c r="B16" s="76" t="s">
        <v>91</v>
      </c>
      <c r="C16" s="77"/>
    </row>
    <row r="17" spans="1:3" ht="28.5" customHeight="1">
      <c r="A17" s="14" t="s">
        <v>92</v>
      </c>
      <c r="B17" s="80">
        <f>((C19+C20+C22+C23)-C26)*C25*C27</f>
        <v>0</v>
      </c>
      <c r="C17" s="80"/>
    </row>
    <row r="18" spans="1:3">
      <c r="A18" s="23" t="s">
        <v>93</v>
      </c>
      <c r="B18" s="78" t="s">
        <v>23</v>
      </c>
      <c r="C18" s="79"/>
    </row>
    <row r="19" spans="1:3">
      <c r="A19" s="86"/>
      <c r="B19" s="22" t="s">
        <v>24</v>
      </c>
      <c r="C19" s="19"/>
    </row>
    <row r="20" spans="1:3">
      <c r="A20" s="87"/>
      <c r="B20" s="22" t="s">
        <v>25</v>
      </c>
      <c r="C20" s="19">
        <v>0</v>
      </c>
    </row>
    <row r="21" spans="1:3">
      <c r="A21" s="87"/>
      <c r="B21" s="74" t="s">
        <v>26</v>
      </c>
      <c r="C21" s="75"/>
    </row>
    <row r="22" spans="1:3">
      <c r="A22" s="87"/>
      <c r="B22" s="22" t="s">
        <v>85</v>
      </c>
      <c r="C22" s="19">
        <v>0</v>
      </c>
    </row>
    <row r="23" spans="1:3" ht="45">
      <c r="A23" s="87"/>
      <c r="B23" s="22" t="s">
        <v>94</v>
      </c>
      <c r="C23" s="19">
        <v>0</v>
      </c>
    </row>
    <row r="24" spans="1:3">
      <c r="A24" s="87"/>
      <c r="B24" s="74" t="s">
        <v>95</v>
      </c>
      <c r="C24" s="75"/>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30">
      <c r="A29" s="21" t="s">
        <v>99</v>
      </c>
      <c r="B29" s="84" t="s">
        <v>100</v>
      </c>
      <c r="C29" s="85"/>
    </row>
    <row r="30" spans="1:3" ht="30">
      <c r="A30" s="21" t="s">
        <v>101</v>
      </c>
      <c r="B30" s="81" t="s">
        <v>102</v>
      </c>
      <c r="C30" s="82"/>
    </row>
    <row r="31" spans="1:3" ht="18.75">
      <c r="A31" s="29" t="s">
        <v>103</v>
      </c>
      <c r="B31" s="29"/>
      <c r="C31" s="29"/>
    </row>
    <row r="32" spans="1:3">
      <c r="A32" s="30" t="s">
        <v>104</v>
      </c>
      <c r="B32" s="83"/>
      <c r="C32" s="83"/>
    </row>
    <row r="33" spans="1:3">
      <c r="A33" s="30" t="s">
        <v>105</v>
      </c>
      <c r="B33" s="83"/>
      <c r="C33" s="83"/>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6:C16"/>
    <mergeCell ref="B18:C18"/>
    <mergeCell ref="B17:C17"/>
    <mergeCell ref="B30:C30"/>
    <mergeCell ref="B32:C32"/>
    <mergeCell ref="B29:C29"/>
    <mergeCell ref="A1:C1"/>
    <mergeCell ref="B8:C8"/>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6" t="str">
        <f>'GENERALES NOTA 322'!B2:C2</f>
        <v>08001310500920210042600</v>
      </c>
      <c r="C3" s="36"/>
    </row>
    <row r="4" spans="1:3">
      <c r="A4" s="5" t="s">
        <v>3</v>
      </c>
      <c r="B4" s="36" t="str">
        <f>'GENERALES NOTA 322'!B3:C3</f>
        <v>9 LABORAL CIRCUITO BARRANQUILLA</v>
      </c>
      <c r="C4" s="36"/>
    </row>
    <row r="5" spans="1:3" ht="29.1" customHeight="1">
      <c r="A5" s="5" t="s">
        <v>5</v>
      </c>
      <c r="B5" s="36" t="str">
        <f>'GENERALES NOTA 322'!B4:C4</f>
        <v>COLFONDOS Y OTRO</v>
      </c>
      <c r="C5" s="36"/>
    </row>
    <row r="6" spans="1:3">
      <c r="A6" s="5" t="s">
        <v>7</v>
      </c>
      <c r="B6" s="36" t="str">
        <f>'GENERALES NOTA 322'!B5:C5</f>
        <v>OLGA MARCELA JIMÉNEZ GONZÁLEZ (C.C.: 36.547.335)</v>
      </c>
      <c r="C6" s="36"/>
    </row>
    <row r="7" spans="1:3" ht="43.5" customHeight="1">
      <c r="A7" s="5" t="s">
        <v>9</v>
      </c>
      <c r="B7" s="36" t="str">
        <f>'GENERALES NOTA 322'!B6:C6</f>
        <v>LLAMADA EN GARANTIA</v>
      </c>
      <c r="C7" s="36"/>
    </row>
    <row r="8" spans="1:3">
      <c r="A8" s="5" t="s">
        <v>107</v>
      </c>
      <c r="B8" s="36"/>
      <c r="C8" s="36"/>
    </row>
    <row r="9" spans="1:3">
      <c r="A9" s="15" t="s">
        <v>93</v>
      </c>
      <c r="B9" s="88"/>
      <c r="C9" s="88"/>
    </row>
    <row r="10" spans="1:3">
      <c r="A10" s="15" t="s">
        <v>108</v>
      </c>
      <c r="B10" s="36"/>
      <c r="C10" s="36"/>
    </row>
    <row r="11" spans="1:3" ht="30">
      <c r="A11" s="15" t="s">
        <v>109</v>
      </c>
      <c r="B11" s="89"/>
      <c r="C11" s="55"/>
    </row>
    <row r="12" spans="1:3" ht="60">
      <c r="A12" s="5" t="s">
        <v>110</v>
      </c>
      <c r="B12" s="36"/>
      <c r="C12" s="36"/>
    </row>
    <row r="13" spans="1:3" ht="60">
      <c r="A13" s="5" t="s">
        <v>111</v>
      </c>
      <c r="B13" s="36"/>
      <c r="C13" s="36"/>
    </row>
    <row r="14" spans="1:3">
      <c r="A14" s="5" t="s">
        <v>112</v>
      </c>
      <c r="B14" s="11"/>
      <c r="C14" s="11"/>
    </row>
    <row r="15" spans="1:3">
      <c r="A15" s="15" t="s">
        <v>113</v>
      </c>
      <c r="B15" s="36"/>
      <c r="C15" s="36"/>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2023-10-26T02:01:46Z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