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allianzms-my.sharepoint.com/personal/angela_romero_allianz_co/Documents/Archivos de chat de Microsoft Teams/ANGELA/PROCESOS JUDICIALES/FLORENCIA/JOHN ALEJANDRO GRISALES LAVERDE/"/>
    </mc:Choice>
  </mc:AlternateContent>
  <xr:revisionPtr revIDLastSave="2" documentId="8_{C7B5967E-DAFA-4CF4-86B1-0CDD98932123}" xr6:coauthVersionLast="47" xr6:coauthVersionMax="47" xr10:uidLastSave="{B9544F8B-CE10-415E-B4EF-02EAD7182EA7}"/>
  <bookViews>
    <workbookView xWindow="-110" yWindow="-110" windowWidth="19420" windowHeight="10300" firstSheet="2" activeTab="4" xr2:uid="{00000000-000D-0000-FFFF-FFFF00000000}"/>
  </bookViews>
  <sheets>
    <sheet name="GENERALES NOTA 322" sheetId="5" r:id="rId1"/>
    <sheet name="GENERALES NOTA 321" sheetId="10" r:id="rId2"/>
    <sheet name="GENERALES  NOTA 324" sheetId="11" r:id="rId3"/>
    <sheet name="GENERALES NOTA 325" sheetId="12" r:id="rId4"/>
    <sheet name="CONCEPTO CONCILIACIÓN NOTA 330" sheetId="13"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13" l="1"/>
  <c r="H22" i="13" s="1"/>
  <c r="H24" i="13" s="1"/>
  <c r="G20" i="13"/>
  <c r="G22" i="13" s="1"/>
  <c r="G24" i="13" s="1"/>
  <c r="F20" i="13"/>
  <c r="F22" i="13" s="1"/>
  <c r="F24" i="13" s="1"/>
  <c r="E20" i="13"/>
  <c r="E22" i="13" s="1"/>
  <c r="E24" i="13" s="1"/>
  <c r="D20" i="13"/>
  <c r="D22" i="13" s="1"/>
  <c r="D24" i="13" s="1"/>
  <c r="H19" i="13"/>
  <c r="H21" i="13" s="1"/>
  <c r="H23" i="13" s="1"/>
  <c r="G19" i="13"/>
  <c r="G21" i="13" s="1"/>
  <c r="G23" i="13" s="1"/>
  <c r="F19" i="13"/>
  <c r="F21" i="13" s="1"/>
  <c r="F23" i="13" s="1"/>
  <c r="E19" i="13"/>
  <c r="E21" i="13" s="1"/>
  <c r="E23" i="13" s="1"/>
  <c r="D19" i="13"/>
  <c r="D21" i="13" s="1"/>
  <c r="D23" i="13" s="1"/>
  <c r="B7" i="12" l="1"/>
  <c r="B6" i="12"/>
  <c r="B5" i="12"/>
  <c r="B4" i="12"/>
  <c r="B3" i="12"/>
  <c r="B9" i="11"/>
  <c r="B6" i="11"/>
  <c r="B5" i="11"/>
  <c r="B4" i="11"/>
  <c r="B3" i="11"/>
  <c r="B4" i="10"/>
  <c r="B5" i="10"/>
  <c r="B6" i="10"/>
  <c r="B7" i="10"/>
  <c r="B3" i="10"/>
  <c r="B33" i="11" l="1"/>
</calcChain>
</file>

<file path=xl/sharedStrings.xml><?xml version="1.0" encoding="utf-8"?>
<sst xmlns="http://schemas.openxmlformats.org/spreadsheetml/2006/main" count="234" uniqueCount="163">
  <si>
    <t>Juzgado</t>
  </si>
  <si>
    <t xml:space="preserve">Demandante </t>
  </si>
  <si>
    <t>Nombre de lesionado o muerto (s)</t>
  </si>
  <si>
    <t>Fecha de los hechos</t>
  </si>
  <si>
    <t>Fecha de solicitud audiencia prejudicial</t>
  </si>
  <si>
    <t>Fecha de audiencia prejudicial</t>
  </si>
  <si>
    <t>breve resumen de los hechos</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</si>
  <si>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</si>
  <si>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</si>
  <si>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</si>
  <si>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</si>
  <si>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</si>
  <si>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</si>
  <si>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</si>
  <si>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</si>
  <si>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</si>
  <si>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</si>
  <si>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</si>
  <si>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</si>
  <si>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</si>
  <si>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</si>
  <si>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</si>
  <si>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</si>
  <si>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</si>
  <si>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</si>
  <si>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</si>
  <si>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</si>
  <si>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</si>
  <si>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</si>
  <si>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</si>
  <si>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</si>
  <si>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</si>
  <si>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</si>
  <si>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</si>
  <si>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</si>
  <si>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</si>
  <si>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</si>
  <si>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</si>
  <si>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</si>
  <si>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</si>
  <si>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</si>
  <si>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</si>
  <si>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</si>
  <si>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</si>
  <si>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</si>
  <si>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</si>
  <si>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</si>
  <si>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</si>
  <si>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</si>
  <si>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</si>
  <si>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</si>
  <si>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</si>
  <si>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</si>
  <si>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</si>
  <si>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</si>
  <si>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</si>
  <si>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</si>
  <si>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</si>
  <si>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</si>
  <si>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</si>
  <si>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</si>
  <si>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</si>
  <si>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</si>
  <si>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</si>
  <si>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</si>
  <si>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</si>
  <si>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</si>
  <si>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</si>
  <si>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</si>
  <si>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</si>
  <si>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</si>
  <si>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</si>
  <si>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</si>
  <si>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</si>
  <si>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</si>
  <si>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</si>
  <si>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</si>
  <si>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</si>
  <si>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</si>
  <si>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</si>
  <si>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</si>
  <si>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</si>
  <si>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</si>
  <si>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</si>
  <si>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</si>
  <si>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</si>
  <si>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</si>
  <si>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</si>
  <si>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</si>
  <si>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</si>
  <si>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</si>
  <si>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</si>
  <si>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</si>
  <si>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</si>
  <si>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</si>
  <si>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</si>
  <si>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</si>
  <si>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</si>
  <si>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</si>
  <si>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</si>
  <si>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</si>
  <si>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</si>
  <si>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</si>
  <si>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</si>
  <si>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</si>
  <si>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</si>
  <si>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</si>
  <si>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</si>
  <si>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</si>
  <si>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</si>
  <si>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</si>
  <si>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</si>
  <si>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</si>
  <si>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RESPOSABILIDAD CIVIL PROFESIONAL CLÍNICAS Y HOSPITALES</t>
  </si>
  <si>
    <t>De la demanda:</t>
  </si>
  <si>
    <t>• Excepciones planteadas por quien formuló el llamamiento</t>
  </si>
  <si>
    <t>• Inexistencia de falla médica</t>
  </si>
  <si>
    <t>• Inexistencia de nexo de causalidad</t>
  </si>
  <si>
    <t>• Inexistencia y/o sobreestimación de los perjucios solicitados en la demanda</t>
  </si>
  <si>
    <t>Del llamamiento</t>
  </si>
  <si>
    <t>18001333300120200008100</t>
  </si>
  <si>
    <t>JUZGADO PRIMERO (01) ADMINISTRATIVO  DE FLORENCIA-CAQUETÁ</t>
  </si>
  <si>
    <t>E.S.E. HOSPITAL MARIA INMACULADA</t>
  </si>
  <si>
    <t>ASMET SALUD EPS</t>
  </si>
  <si>
    <t>CORPORACION MÉDICA DEL CAQUETÁ-CORPOMÉDICA</t>
  </si>
  <si>
    <t>LUZ MARINA JOVEN LAVERDE actuando en nombre propio y representación de:</t>
  </si>
  <si>
    <t>JOHN ALEJANDRO GRISALES LAVERDE</t>
  </si>
  <si>
    <t>NICOLLE ALEJANDRA LAVERDE JOVEN</t>
  </si>
  <si>
    <t>HOSPITAL MARIA INMACULADA</t>
  </si>
  <si>
    <t>891180098-5</t>
  </si>
  <si>
    <t>022132461/0</t>
  </si>
  <si>
    <t>05 DE SEPTIEMBRE DE 2022</t>
  </si>
  <si>
    <t>02 DE SEPTIEMBRE DE 2022</t>
  </si>
  <si>
    <t>27 DE SEPTIEMBRE DE 2022</t>
  </si>
  <si>
    <t>26 DE DICIEMBRE DE 2017</t>
  </si>
  <si>
    <t>13 DE ENERO DE 2020</t>
  </si>
  <si>
    <t>11 DE FEBRERO DE 2020</t>
  </si>
  <si>
    <t>Reclamación al asegurado</t>
  </si>
  <si>
    <t>LLAMADA EN GARANTÍA POR PARTE DEL HOSPITAL MARIA INMACULADA</t>
  </si>
  <si>
    <t xml:space="preserve">Hechos:
1.	La señora Luz Marina Joven Laverde es la madre de los menores John Alejandro Grisales Laverde y Nicolle Alejandra Laverde Joven.
2.	El día 26 de diciembre de 2017, el menor John Alejandro Grisales Laverde se cayó de la bicicleta., lo que produjo como resultado trauma en la muñeca, dando lugar a que fuera ingresado a la Corporación Médica del Caquetá-Corpomédica.
3.	El día 26 de diciembre de 2017, luego del examen ordenado por el médico tratante, el cual fue radiografía de la muñeca, se diagnosticó “Fractura de la epífisis inferior del radio y fractura distal radial, densidad ósea normal, la mano es normal”.
4.	Ese mismo día, es decir, el 26 de diciembre de 2017, se le realizó al menor John Alejandro Grisales Laverde “reducción abierta de fractura distal de radio con pines percutáneos”.
5.	Posteriormente, el 27 de diciembre de 2017, el paciente refirió sentirse bien, por lo cual, le fue ordenada salida con control dentro de 30 días por ortopedia. En tal sentido, la madre del menor acudió a Asmet salud para solicitar la consulta por ortopedia, sin embargo, le fue negada por no tener convenio.
6.	El día 25 de enero de 2018, el joven John Alejandro ingresa por urgencias a Corpomédica, debido a que sentía dormida la mano y una sensación extraña, por lo cual el médico tratante le realizó asepsia en el antebrazo y cambio de vendajes.
7.	Dada la situación anteriormente expuesta, el mismo 25 de enero de 2018, la madre de John Alejandro lo llevó al Hospital María Inmaculada, lugar en el cual, el médico indicó que el paciente estaba haciendo granuloma, lo cual hizo necesario el retiro de pines percutáneos, procedimiento que fue realizado en ese mismo instante.
8.	Indica la parte actora que, con posterioridad a dicho procedimiento, el menor tiene problemas de movilidad en el brazo y la muñeca, sintiendo adormecimiento y una protuberancia. También es importante mencionar, que la señora Isabel Joven Soto, quien actuaba en calidad de abuela de los menores, desistió de la demanda el día 20 de febrero de 2022.
</t>
  </si>
  <si>
    <t>89111616 - APJ31409</t>
  </si>
  <si>
    <t>Rc profesional</t>
  </si>
  <si>
    <t>01/08/2017 - 01/03/2018</t>
  </si>
  <si>
    <t>x</t>
  </si>
  <si>
    <t xml:space="preserve">
EXCEPCIONES DE FONDO FRENTE A LA DEMANDA:
1.	EXCEPCIONES PLANTEADAS POR LA E.S.E. HOSPITAL MARÍA INMACULADA, ENTIDAD QUE LLAMÓ EN GARANTÍA A MI I REPRESENTADA.
2.	INEXISTENTE RELACIÓN DE CAUSALIDAD ENTRE EL DAÑO O PERJUICIO ALEGADO POR LA PARTE ACTORA Y LA ACTUACIÓN DE LA E.S.E. HOSPITAL MARÍA INMACULADA.
3.	INEXISTENCIA DE FALLA MÉDICA COMO CONSECUENCIA DE LA PRESTACIÓN Y TRATAMIENTO ADECUADO, DILIGENTE, CUIDADOSO, CARENTE DE CULPA Y REALIZADO CONFORME A LOS PROTOCOLOS DEL SERVICIO DE SALUD POR PARTE DE LA E.S.E. HOSPITAL MARÍA INMACULADA.
4.	INEXISTENCIA DE RESPONSABILIDAD DE LA E.S.E. HOSPITAL MARÍA INMACULADA POR AUSENCIA DE FALLA DEL SERVICIO.
5.	LAS OBLIGACIONES MÉDICAS SON DE MEDIO Y NO DE RESULTADO.
6.	DESATENCIÓN DEL RÉGIMEN JURÍDICO DE LA RESPONSABILIDAD MÉDICA – INCUMPLIMIENTO DEL DEBER DE PROBAR EL ERROR MÉDICO POR LA PARTE DEMANDANTE.
7.	CONSENTIMIENTO INFORMADO - DAÑO CONSECUENCIA DEL RIESGO INHERENTE O PROPIO DEL PROCEDIMIENTO MÉDICO NO INDEMNIZABLE DE ACUERDO CON EL ORDENAMIENTO JURÍDICO.
8.	IMPROCEDENCIA DEL RECONOCIMIENTO DEL DAÑO A LA SALUD.
9.	IMPROCEDENCIA DE RECONOCIMIENTO DEL DAÑO A DERECHOS FUNDAMENTALES CONSTITUCIONALMENTE PROTEGIDOS.
10.	GENÉRICA O INNOMINADA.
EXCEPCIONES FRENTE AL LLAMAMIENTO EN GARANTÍA:
1.	NO EXISTE OBLIGACIÓN INDEMNIZATORIA A CARGO DE ALLIANZ SEGUROS S.A. TODA VEZ QUE NO SE HA REALIZADO EL RIESGO ASEGURADO EN LA PÓLIZA DE RESPONSABILIDAD CIVIL PROFESIONAL CLÍNICAS y HOSPITALES NO.  N°022132461//0.
2.	RIESGOS EXPRESAMENTE EXCLUIDOS EN LA PÓLIZA DE RESPONSABILIDAD CIVIL PROFESIONAL CLÍNICAS y HOSPITALES N° N°022132461/0.
3.	FALTA DE COBERTURA MATERIAL FRENTE A ERRORES ADMINISTRATIVOS.
4.	CARÁCTER MERAMENTE INDEMNIZATORIO QUE REVISTEN LOS CONTRATOS DE SEGUROS.
5.	EN CUALQUIER CASO, DE NINGUNA FORMA SE PODRÁ EXCEDER EL LÍMITE DEL VALOR ASEGURADO EN LA PÓLIZA N°022132461/0.
6.	LÍMITES MÁXIMOS DE RESPONSABILIDAD DE LA ASEGURADORA EN LO ATINENTE AL DEDUCIBLE EN LA PÓLIZA N° 022132461/0.
7.	GENÉRICA O INNOMINADA.</t>
  </si>
  <si>
    <t>Como liquidación objetiva de perjuicios se llegó al total de $64.000.000. Este valor se calculó de la siguiente manera: 
1.         Daño Moral:  Con ocasión a la presunta pérdida funcional sufrida por John Alejandro Grisales Laverde, se está solicitando como daño moral la suma total de $60.000.000 discriminada así: Se tomó en cuenta como indemnización por perjuicio moral la suma equivalente a 20 SMLMV ($20.000.000) para John Alejandro Grisales Laverde en calidad de víctima, 20 SMMLV ($20.000.000) para la señora Luz Marina Joven Laverde, en calidad de madre del menor Grisales Laverde por haberse probado su legitimación en la causa por activa, la suma de 10 SMLMV ($10.000.000) para la menor Nicolle Alejandra Laverde Joven en calidad de hermana del lesionado,  por haberse probado su legitimación en la causa por activa, y la suma de 10 SMMLV($10.000.000)  para Isabel Joven Soto en calidad de abuela del menor Grisales Laverde, por haberse probado su legitimación en la causa por activa y porque aún el despacho no se ha pronunciado frente al desistimiento, además, toda vez que no fue allegado al despacho un dictamen de PCL. 
Este valor se calculó, teniendo en cuenta los baremos indemnizatorios establecidos por el Consejo de Estado mediante Sentencia de Unificación del 28 de agosto de 2014. Consejero Ponente: Jaime Orlando Santofimio.  
2. Daño a la salud:  Solo se reconoce la suma de 20 SMMLV de conformidad con lo expuesto dentro de la demanda frente a la posible pérdida funcional, que no superará probablemente el 20% de PCL, además teniendo de presente que en ningún momento se presentó una pérdida anatómica y la funcional no fue acreditada.
3. Daño a bienes constitucional y convencionalmente protegidos, grave vulneración a los derechos del menor: No se reconoce suma alguna por esta tipología, en primer lugar, por cuanto es evidente que no hay lugar al reconocimiento de esta tipología de perjuicios en el caso concreto, como quiera que en ningún momento se menciona si quiera por qué se vulneraron estos derechos y mucho menos, se dice específicamente cuáles de ellos fueron aparentemente transgredidos. En segundo lugar, no obra en el expediente prueba alguna o elemento de juicio que demuestre tal vulneración alegada por el extremo actor. En cualquier caso, aunque las dos primeras condiciones se hubiesen cumplido, esta tipología de perjuicio excepcionalmente opera, en los casos en los cuales las medidas de satisfacción no sean suficientes o posibles para consolidar la reparación integral y se reconocerá única y exclusivamente a la víctima directa, mediante el establecimiento de una medida pecuniaria de hasta 100 SMLMV, no obstante solamente cuando dicha indemnización no haya sido reconocida por daño a la salud, además esa decisión deberá guardar proporción con el daño y la naturaleza del bien o derecho vulnerado., razón por la cual la solicitud de suma tasada al arbitrio del juez en esta pretensión es inviable a todas luces con fundamento en lo expuesto con anterioridad.
Del monto total de $80.000.000 se descuenta el deducible correspondiente al 20% del valor a indemnizar ($16.000.000) tal como quedó pactado en la póliza, para un monto total de $64.000.000.</t>
  </si>
  <si>
    <t>Daño Moral</t>
  </si>
  <si>
    <t>Daño a la salud</t>
  </si>
  <si>
    <t>Daño bienes constitucional y convencionalmente protegidos</t>
  </si>
  <si>
    <t xml:space="preserve">La contingencia se califica como EVENTUAL por las siguientes razones:
Lo primero que debe tomarse en consideración es que la Póliza de Responsabilidad Civil Profesional Clínicas y Hospitales No. 022132461/0 cuyo tomador y asegurado es la E.S.E. Hospital María Inmaculada, presta cobertura temporal y material, de conformidad con los hechos y pretensiones expuestas en el líbelo de la demanda. Frente a la cobertura temporal, debe decirse que su modalidad es SUNSET, la cual ampara la responsabilidad civil extracontractual del asegurado por los daños causados que sean reclamados al asegurado o al asegurador durante la misma vigencia o dentro de los dos años siguientes a su terminación. En consecuencia, ambos fundamentos fácticos se cumplen, esto es, la ocurrencia del hecho (26 de diciembre de 2017) y la solicitud de conciliación (13 de enero de 2020) se encuentran dentro de la limitación temporal de la póliza en mención con vigencia desde el 01 de agosto de 2017 hasta el 31 de diciembre de 2017 y con prórroga del 01 de enero de 2018 al 28 de febrero de 2018. Aunado a ello, presta cobertura material en tanto ampara la responsabilidad civil profesional, que es lo que se endilga a la E.S.E. Hospital María Inmaculada.
Ahora, es menester señalar que frente a la responsabilidad por parte de la E.S.E. debe decirse que existen elementos de prueba que deberán ser valorados por el juez a fin de determinar si hubo o no responsabilidad de la E.S.E. Hospital María Inmaculada, con relación al perjuicio sufrido por el menor John Alejandro Grisales Laverde. Por una parte, debe tenerse en cuenta que desde que el menor Grisales Laverde ingresó a la E.S.E., le fue ordenado el tratamiento de extracción de pines percutáneos previo a examen físico, así como también le fue prestada una atención oportuna, diligente y acorde a la literatura médica. No obstante, deberá determinarse las condiciones en las cuales se realizó el procedimiento previamente referido. Por lo anterior, es claro que dependerá del debate probatorio, en particular, del testimonio médico solicitado por el asegurado y la aseguradora, confirmar o desvirtuar la responsabilidad profesional que se le está imputando a la E.S.E. Hospital María Inmaculada. 
Lo anterior, sin perjuicio del carácter contingente del proceso.   </t>
  </si>
  <si>
    <t>Eventual</t>
  </si>
  <si>
    <t xml:space="preserve">CONCEPTO DE CONCILIACIÓN 330 </t>
  </si>
  <si>
    <t>CONTINGENCIA</t>
  </si>
  <si>
    <t xml:space="preserve">SUMA SOLICITADA </t>
  </si>
  <si>
    <t>COMENTARIOS ABOGADO EXTERNO</t>
  </si>
  <si>
    <t>AUTORIZACIÓN COMPAÑÍA SUMA</t>
  </si>
  <si>
    <t xml:space="preserve">AUTORIZACIÓN COMPAÑÍA COMENTARIOS </t>
  </si>
  <si>
    <t>89111616 - Apl. 102792</t>
  </si>
  <si>
    <t>E.S.E. HOSPITAL MARIA INMACULADA - ASMET SALUD EPS - CORPORACION MÉDICA DEL CAQUETÁ-CORPOMÉDICA</t>
  </si>
  <si>
    <t>LUZ MARINA JOVEN LAVERDE actuando en nombre propio y representación de:
JOHN ALEJANDRO GRISALES LAVERDE
NICOLLE ALEJANDRA LAVERDE JOVEN</t>
  </si>
  <si>
    <t>LLAMADA EN GARANTÍA</t>
  </si>
  <si>
    <t xml:space="preserve">Dra. se cargó auto fija fecha audiencia para el día cuatro (04) de marzo de dos mil veinticinco (2.025), a las nueve de la mañana (09:00 a.m.),
- No se necesita representante legal. 
- Se sugiere no conciliar, debido a la contingencia eventual del proceso.
Por tanto, sugerimos esperar a que se surta la audiencia inicial, así como el debate probatorio para entonces, poder revisar nuevamente el riesgo de exposición de la compañía, en particular, revisando el testimonio médico solicitado por el asegurado y la aseguradora, para así poder confirmar o desvirtuar la responsabilidad profesional que se le está imputando a la E.S.E. Hospital María Inmaculada. </t>
  </si>
  <si>
    <t>La instrucción es asistir sin ánimo conciliatorio, a la diligencia del 04 de marzo de 2025, considero viable esperar el desarrollo del periodo probatorio y verificar si debemos iniciar un ofrecimiento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</si>
</sst>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quot;$&quot;\ #,##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0" borderId="9" xfId="0" applyFont="1" applyBorder="1" applyAlignment="1">
      <alignmen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8" xfId="0" applyBorder="1" applyAlignment="1">
      <alignment horizontal="center" vertical="top"/>
    </xf>
    <xf numFmtId="0" fontId="2" fillId="0" borderId="2" xfId="0" applyFont="1" applyBorder="1" applyAlignment="1">
      <alignment horizontal="justify"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5" xfId="0" applyBorder="1" applyAlignment="1">
      <alignment vertical="top" wrapText="1"/>
    </xf>
    <xf numFmtId="0" fontId="0" fillId="0" borderId="7" xfId="0" applyBorder="1" applyAlignment="1">
      <alignment vertical="top" wrapText="1"/>
    </xf>
    <xf numFmtId="0" fontId="0" fillId="0" borderId="13" xfId="0" applyBorder="1" applyAlignment="1">
      <alignment vertical="top" wrapText="1"/>
    </xf>
    <xf numFmtId="0" fontId="0" fillId="0" borderId="8" xfId="0" applyBorder="1" applyAlignment="1">
      <alignment vertical="top" wrapText="1"/>
    </xf>
    <xf numFmtId="0" fontId="0" fillId="0" borderId="12" xfId="0" applyBorder="1" applyAlignment="1">
      <alignment vertical="top" wrapText="1"/>
    </xf>
    <xf numFmtId="0" fontId="0" fillId="0" borderId="14" xfId="0" applyBorder="1" applyAlignment="1">
      <alignment vertical="top" wrapText="1"/>
    </xf>
    <xf numFmtId="0" fontId="0" fillId="0" borderId="2" xfId="0" applyBorder="1" applyAlignment="1">
      <alignment horizontal="justify" vertical="top"/>
    </xf>
    <xf numFmtId="0" fontId="0" fillId="0" borderId="3" xfId="0" applyBorder="1" applyAlignment="1">
      <alignment horizontal="justify" vertical="top"/>
    </xf>
    <xf numFmtId="3" fontId="0" fillId="0" borderId="1" xfId="0" applyNumberFormat="1"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1" xfId="0" applyNumberFormat="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center" vertical="top"/>
    </xf>
    <xf numFmtId="0" fontId="4" fillId="2" borderId="4" xfId="0" applyFont="1" applyFill="1" applyBorder="1" applyAlignment="1">
      <alignment horizontal="center" vertical="top"/>
    </xf>
    <xf numFmtId="0" fontId="0" fillId="8" borderId="2" xfId="0" applyFill="1" applyBorder="1" applyAlignment="1">
      <alignment horizontal="left" vertical="top"/>
    </xf>
    <xf numFmtId="0" fontId="0" fillId="8" borderId="3" xfId="0" applyFill="1" applyBorder="1" applyAlignment="1">
      <alignment horizontal="left"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8" borderId="2" xfId="0" applyFill="1" applyBorder="1" applyAlignment="1">
      <alignment horizontal="left" vertical="top" wrapText="1"/>
    </xf>
    <xf numFmtId="0" fontId="0" fillId="8" borderId="3" xfId="0" applyFill="1" applyBorder="1" applyAlignment="1">
      <alignment horizontal="left" vertical="top" wrapText="1"/>
    </xf>
    <xf numFmtId="0" fontId="3" fillId="2" borderId="4" xfId="0" applyFont="1" applyFill="1" applyBorder="1" applyAlignment="1">
      <alignment horizontal="center" vertical="top"/>
    </xf>
    <xf numFmtId="0" fontId="0" fillId="0" borderId="1" xfId="0" applyBorder="1" applyAlignment="1">
      <alignment horizontal="left" wrapText="1"/>
    </xf>
    <xf numFmtId="0" fontId="0" fillId="0" borderId="1" xfId="0" applyBorder="1" applyAlignment="1">
      <alignment horizontal="left"/>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4" fillId="6" borderId="12" xfId="0" applyFont="1" applyFill="1" applyBorder="1" applyAlignment="1">
      <alignment horizontal="center" vertical="top"/>
    </xf>
    <xf numFmtId="0" fontId="4" fillId="6" borderId="6" xfId="0" applyFont="1" applyFill="1" applyBorder="1" applyAlignment="1">
      <alignment horizontal="center" vertical="top"/>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4" fillId="6" borderId="1" xfId="0" applyFont="1" applyFill="1" applyBorder="1" applyAlignment="1">
      <alignment horizontal="center" vertical="top"/>
    </xf>
    <xf numFmtId="0" fontId="2" fillId="0" borderId="1" xfId="0" applyFont="1" applyBorder="1" applyAlignment="1">
      <alignment horizontal="justify" vertical="top"/>
    </xf>
    <xf numFmtId="42" fontId="0" fillId="5" borderId="0" xfId="1"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2" fillId="4" borderId="5" xfId="0" applyFont="1" applyFill="1" applyBorder="1" applyAlignment="1">
      <alignment horizontal="left" vertical="top" wrapText="1"/>
    </xf>
    <xf numFmtId="0" fontId="2" fillId="4" borderId="7" xfId="0" applyFont="1" applyFill="1" applyBorder="1" applyAlignment="1">
      <alignment horizontal="left" vertical="top" wrapText="1"/>
    </xf>
    <xf numFmtId="42" fontId="0" fillId="5" borderId="1" xfId="1" applyFont="1" applyFill="1" applyBorder="1" applyAlignment="1">
      <alignment horizontal="justify" vertical="top"/>
    </xf>
    <xf numFmtId="164" fontId="0" fillId="5" borderId="1" xfId="1" applyNumberFormat="1" applyFont="1" applyFill="1" applyBorder="1" applyAlignment="1">
      <alignment horizontal="justify" vertical="top"/>
    </xf>
    <xf numFmtId="164" fontId="0" fillId="5" borderId="1" xfId="3" applyNumberFormat="1" applyFont="1" applyFill="1" applyBorder="1" applyAlignment="1">
      <alignment horizontal="center"/>
    </xf>
    <xf numFmtId="0" fontId="0" fillId="5" borderId="1" xfId="0" applyFill="1" applyBorder="1" applyAlignment="1">
      <alignment horizontal="justify"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25"/>
  <sheetViews>
    <sheetView zoomScale="82" zoomScaleNormal="82" workbookViewId="0">
      <selection activeCell="B9" sqref="B9"/>
    </sheetView>
  </sheetViews>
  <sheetFormatPr baseColWidth="10" defaultColWidth="0" defaultRowHeight="14.5" x14ac:dyDescent="0.35"/>
  <cols>
    <col min="1" max="1" width="46.1796875" style="7" bestFit="1" customWidth="1"/>
    <col min="2" max="2" width="63.81640625" style="7" customWidth="1"/>
    <col min="3" max="3" width="17.26953125" style="7" customWidth="1"/>
    <col min="4" max="4" width="11.453125" style="2" hidden="1" customWidth="1"/>
    <col min="5" max="16384" width="11.453125" style="2" hidden="1"/>
  </cols>
  <sheetData>
    <row r="1" spans="1:3" ht="18.5" x14ac:dyDescent="0.35">
      <c r="A1" s="51" t="s">
        <v>42</v>
      </c>
      <c r="B1" s="51"/>
      <c r="C1" s="51"/>
    </row>
    <row r="2" spans="1:3" x14ac:dyDescent="0.35">
      <c r="A2" s="5" t="s">
        <v>12</v>
      </c>
      <c r="B2" s="52" t="s">
        <v>120</v>
      </c>
      <c r="C2" s="52"/>
    </row>
    <row r="3" spans="1:3" x14ac:dyDescent="0.35">
      <c r="A3" s="5" t="s">
        <v>0</v>
      </c>
      <c r="B3" s="35" t="s">
        <v>121</v>
      </c>
      <c r="C3" s="35"/>
    </row>
    <row r="4" spans="1:3" ht="15.75" customHeight="1" x14ac:dyDescent="0.35">
      <c r="A4" s="23" t="s">
        <v>111</v>
      </c>
      <c r="B4" s="47" t="s">
        <v>122</v>
      </c>
      <c r="C4" s="48"/>
    </row>
    <row r="5" spans="1:3" ht="15.75" customHeight="1" x14ac:dyDescent="0.35">
      <c r="A5" s="23"/>
      <c r="B5" s="24" t="s">
        <v>123</v>
      </c>
      <c r="C5" s="25"/>
    </row>
    <row r="6" spans="1:3" ht="15.75" customHeight="1" x14ac:dyDescent="0.35">
      <c r="A6" s="23"/>
      <c r="B6" s="24" t="s">
        <v>124</v>
      </c>
      <c r="C6" s="25"/>
    </row>
    <row r="7" spans="1:3" x14ac:dyDescent="0.35">
      <c r="A7" s="5" t="s">
        <v>1</v>
      </c>
      <c r="B7" s="43" t="s">
        <v>125</v>
      </c>
      <c r="C7" s="44"/>
    </row>
    <row r="8" spans="1:3" x14ac:dyDescent="0.35">
      <c r="A8" s="5"/>
      <c r="B8" s="13" t="s">
        <v>126</v>
      </c>
      <c r="C8" s="14"/>
    </row>
    <row r="9" spans="1:3" x14ac:dyDescent="0.35">
      <c r="A9" s="5"/>
      <c r="B9" s="13" t="s">
        <v>127</v>
      </c>
      <c r="C9" s="14"/>
    </row>
    <row r="10" spans="1:3" x14ac:dyDescent="0.35">
      <c r="A10" s="5" t="s">
        <v>112</v>
      </c>
      <c r="B10" s="35" t="s">
        <v>138</v>
      </c>
      <c r="C10" s="35"/>
    </row>
    <row r="11" spans="1:3" x14ac:dyDescent="0.35">
      <c r="A11" s="5" t="s">
        <v>2</v>
      </c>
      <c r="B11" s="35" t="s">
        <v>126</v>
      </c>
      <c r="C11" s="35"/>
    </row>
    <row r="12" spans="1:3" x14ac:dyDescent="0.35">
      <c r="A12" s="5" t="s">
        <v>3</v>
      </c>
      <c r="B12" s="46" t="s">
        <v>134</v>
      </c>
      <c r="C12" s="46"/>
    </row>
    <row r="13" spans="1:3" x14ac:dyDescent="0.35">
      <c r="A13" s="5" t="s">
        <v>4</v>
      </c>
      <c r="B13" s="46" t="s">
        <v>135</v>
      </c>
      <c r="C13" s="46"/>
    </row>
    <row r="14" spans="1:3" x14ac:dyDescent="0.35">
      <c r="A14" s="5" t="s">
        <v>5</v>
      </c>
      <c r="B14" s="46" t="s">
        <v>136</v>
      </c>
      <c r="C14" s="46"/>
    </row>
    <row r="15" spans="1:3" x14ac:dyDescent="0.35">
      <c r="A15" s="5" t="s">
        <v>137</v>
      </c>
      <c r="B15" s="30" t="s">
        <v>135</v>
      </c>
      <c r="C15" s="31"/>
    </row>
    <row r="16" spans="1:3" ht="22.5" customHeight="1" x14ac:dyDescent="0.35">
      <c r="A16" s="5" t="s">
        <v>28</v>
      </c>
      <c r="B16" s="49" t="s">
        <v>113</v>
      </c>
      <c r="C16" s="50"/>
    </row>
    <row r="17" spans="1:3" ht="15" customHeight="1" x14ac:dyDescent="0.35">
      <c r="A17" s="36" t="s">
        <v>6</v>
      </c>
      <c r="B17" s="37" t="s">
        <v>139</v>
      </c>
      <c r="C17" s="38"/>
    </row>
    <row r="18" spans="1:3" ht="30" customHeight="1" x14ac:dyDescent="0.35">
      <c r="A18" s="36"/>
      <c r="B18" s="39"/>
      <c r="C18" s="40"/>
    </row>
    <row r="19" spans="1:3" x14ac:dyDescent="0.35">
      <c r="A19" s="36"/>
      <c r="B19" s="41"/>
      <c r="C19" s="42"/>
    </row>
    <row r="20" spans="1:3" x14ac:dyDescent="0.35">
      <c r="A20" s="5" t="s">
        <v>7</v>
      </c>
      <c r="B20" s="43" t="s">
        <v>128</v>
      </c>
      <c r="C20" s="44"/>
    </row>
    <row r="21" spans="1:3" ht="15" customHeight="1" x14ac:dyDescent="0.35">
      <c r="A21" s="5" t="s">
        <v>8</v>
      </c>
      <c r="B21" s="45" t="s">
        <v>129</v>
      </c>
      <c r="C21" s="35"/>
    </row>
    <row r="22" spans="1:3" ht="33.75" customHeight="1" x14ac:dyDescent="0.35">
      <c r="A22" s="5" t="s">
        <v>9</v>
      </c>
      <c r="B22" s="46" t="s">
        <v>130</v>
      </c>
      <c r="C22" s="35"/>
    </row>
    <row r="23" spans="1:3" ht="33.75" customHeight="1" x14ac:dyDescent="0.35">
      <c r="A23" s="5" t="s">
        <v>43</v>
      </c>
      <c r="B23" s="47" t="s">
        <v>131</v>
      </c>
      <c r="C23" s="48"/>
    </row>
    <row r="24" spans="1:3" x14ac:dyDescent="0.35">
      <c r="A24" s="5" t="s">
        <v>10</v>
      </c>
      <c r="B24" s="34" t="s">
        <v>132</v>
      </c>
      <c r="C24" s="34"/>
    </row>
    <row r="25" spans="1:3" x14ac:dyDescent="0.35">
      <c r="A25" s="5" t="s">
        <v>11</v>
      </c>
      <c r="B25" s="35" t="s">
        <v>133</v>
      </c>
      <c r="C25" s="35"/>
    </row>
  </sheetData>
  <mergeCells count="19">
    <mergeCell ref="B12:C12"/>
    <mergeCell ref="B13:C13"/>
    <mergeCell ref="B14:C14"/>
    <mergeCell ref="B16:C16"/>
    <mergeCell ref="A1:C1"/>
    <mergeCell ref="B11:C11"/>
    <mergeCell ref="B2:C2"/>
    <mergeCell ref="B3:C3"/>
    <mergeCell ref="B4:C4"/>
    <mergeCell ref="B7:C7"/>
    <mergeCell ref="B10:C10"/>
    <mergeCell ref="B24:C24"/>
    <mergeCell ref="B25:C25"/>
    <mergeCell ref="A17:A19"/>
    <mergeCell ref="B17:C19"/>
    <mergeCell ref="B20:C20"/>
    <mergeCell ref="B21:C21"/>
    <mergeCell ref="B22:C22"/>
    <mergeCell ref="B23:C23"/>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58"/>
  <sheetViews>
    <sheetView workbookViewId="0">
      <selection activeCell="B7" sqref="B7:C7"/>
    </sheetView>
  </sheetViews>
  <sheetFormatPr baseColWidth="10" defaultColWidth="0" defaultRowHeight="14.5" x14ac:dyDescent="0.35"/>
  <cols>
    <col min="1" max="1" width="44.453125" customWidth="1"/>
    <col min="2" max="2" width="25.81640625" customWidth="1"/>
    <col min="3" max="3" width="49.26953125" customWidth="1"/>
    <col min="4" max="16384" width="11.453125" hidden="1"/>
  </cols>
  <sheetData>
    <row r="1" spans="1:3" ht="18.5" x14ac:dyDescent="0.35">
      <c r="A1" s="67" t="s">
        <v>41</v>
      </c>
      <c r="B1" s="67"/>
      <c r="C1" s="67"/>
    </row>
    <row r="2" spans="1:3" x14ac:dyDescent="0.35">
      <c r="A2" s="13" t="s">
        <v>26</v>
      </c>
      <c r="B2" s="47" t="s">
        <v>140</v>
      </c>
      <c r="C2" s="48"/>
    </row>
    <row r="3" spans="1:3" x14ac:dyDescent="0.35">
      <c r="A3" s="5" t="s">
        <v>12</v>
      </c>
      <c r="B3" s="35" t="str">
        <f>'GENERALES NOTA 322'!B2:C2</f>
        <v>18001333300120200008100</v>
      </c>
      <c r="C3" s="35"/>
    </row>
    <row r="4" spans="1:3" x14ac:dyDescent="0.35">
      <c r="A4" s="5" t="s">
        <v>0</v>
      </c>
      <c r="B4" s="35" t="str">
        <f>'GENERALES NOTA 322'!B3:C3</f>
        <v>JUZGADO PRIMERO (01) ADMINISTRATIVO  DE FLORENCIA-CAQUETÁ</v>
      </c>
      <c r="C4" s="35"/>
    </row>
    <row r="5" spans="1:3" x14ac:dyDescent="0.35">
      <c r="A5" s="5" t="s">
        <v>111</v>
      </c>
      <c r="B5" s="35" t="str">
        <f>'GENERALES NOTA 322'!B4:C4</f>
        <v>E.S.E. HOSPITAL MARIA INMACULADA</v>
      </c>
      <c r="C5" s="35"/>
    </row>
    <row r="6" spans="1:3" x14ac:dyDescent="0.35">
      <c r="A6" s="5" t="s">
        <v>1</v>
      </c>
      <c r="B6" s="35" t="str">
        <f>'GENERALES NOTA 322'!B7:C7</f>
        <v>LUZ MARINA JOVEN LAVERDE actuando en nombre propio y representación de:</v>
      </c>
      <c r="C6" s="35"/>
    </row>
    <row r="7" spans="1:3" x14ac:dyDescent="0.35">
      <c r="A7" s="5" t="s">
        <v>112</v>
      </c>
      <c r="B7" s="35" t="str">
        <f>'GENERALES NOTA 322'!B10:C10</f>
        <v>LLAMADA EN GARANTÍA POR PARTE DEL HOSPITAL MARIA INMACULADA</v>
      </c>
      <c r="C7" s="35"/>
    </row>
    <row r="8" spans="1:3" x14ac:dyDescent="0.35">
      <c r="A8" s="13" t="s">
        <v>27</v>
      </c>
      <c r="B8" s="35">
        <v>22132461</v>
      </c>
      <c r="C8" s="35"/>
    </row>
    <row r="9" spans="1:3" x14ac:dyDescent="0.35">
      <c r="A9" s="13" t="s">
        <v>28</v>
      </c>
      <c r="B9" s="35" t="s">
        <v>141</v>
      </c>
      <c r="C9" s="35"/>
    </row>
    <row r="10" spans="1:3" x14ac:dyDescent="0.35">
      <c r="A10" s="13" t="s">
        <v>79</v>
      </c>
      <c r="B10" s="13">
        <v>1000000000</v>
      </c>
      <c r="C10" s="14"/>
    </row>
    <row r="11" spans="1:3" x14ac:dyDescent="0.35">
      <c r="A11" s="13" t="s">
        <v>61</v>
      </c>
      <c r="B11" s="43" t="s">
        <v>72</v>
      </c>
      <c r="C11" s="44"/>
    </row>
    <row r="12" spans="1:3" x14ac:dyDescent="0.35">
      <c r="A12" s="13" t="s">
        <v>29</v>
      </c>
      <c r="B12" s="35" t="s">
        <v>142</v>
      </c>
      <c r="C12" s="35"/>
    </row>
    <row r="13" spans="1:3" x14ac:dyDescent="0.35">
      <c r="A13" s="13" t="s">
        <v>30</v>
      </c>
      <c r="B13" s="35" t="s">
        <v>33</v>
      </c>
      <c r="C13" s="35"/>
    </row>
    <row r="14" spans="1:3" x14ac:dyDescent="0.35">
      <c r="A14" s="13" t="s">
        <v>31</v>
      </c>
      <c r="B14" s="35" t="s">
        <v>33</v>
      </c>
      <c r="C14" s="35"/>
    </row>
    <row r="15" spans="1:3" x14ac:dyDescent="0.35">
      <c r="A15" s="62" t="s">
        <v>32</v>
      </c>
      <c r="B15" s="35" t="s">
        <v>76</v>
      </c>
      <c r="C15" s="35"/>
    </row>
    <row r="16" spans="1:3" x14ac:dyDescent="0.35">
      <c r="A16" s="63"/>
      <c r="B16" s="9" t="s">
        <v>40</v>
      </c>
      <c r="C16" s="10" t="s">
        <v>16</v>
      </c>
    </row>
    <row r="17" spans="1:3" x14ac:dyDescent="0.35">
      <c r="A17" s="63"/>
      <c r="B17" s="11"/>
      <c r="C17" s="11"/>
    </row>
    <row r="18" spans="1:3" x14ac:dyDescent="0.35">
      <c r="A18" s="63"/>
      <c r="B18" s="11"/>
      <c r="C18" s="11"/>
    </row>
    <row r="19" spans="1:3" x14ac:dyDescent="0.35">
      <c r="A19" s="63"/>
      <c r="B19" s="11"/>
      <c r="C19" s="11"/>
    </row>
    <row r="20" spans="1:3" x14ac:dyDescent="0.35">
      <c r="A20" s="13" t="s">
        <v>25</v>
      </c>
      <c r="B20" s="35" t="s">
        <v>34</v>
      </c>
      <c r="C20" s="35"/>
    </row>
    <row r="21" spans="1:3" x14ac:dyDescent="0.35">
      <c r="A21" s="13" t="s">
        <v>62</v>
      </c>
      <c r="B21" s="43"/>
      <c r="C21" s="44"/>
    </row>
    <row r="22" spans="1:3" x14ac:dyDescent="0.35">
      <c r="A22" s="13" t="s">
        <v>17</v>
      </c>
      <c r="B22" s="35" t="s">
        <v>23</v>
      </c>
      <c r="C22" s="35"/>
    </row>
    <row r="23" spans="1:3" x14ac:dyDescent="0.35">
      <c r="A23" s="13" t="s">
        <v>77</v>
      </c>
      <c r="B23" s="35" t="s">
        <v>34</v>
      </c>
      <c r="C23" s="35"/>
    </row>
    <row r="24" spans="1:3" x14ac:dyDescent="0.35">
      <c r="A24" s="13" t="s">
        <v>39</v>
      </c>
      <c r="B24" s="35"/>
      <c r="C24" s="35"/>
    </row>
    <row r="25" spans="1:3" x14ac:dyDescent="0.35">
      <c r="A25" s="12" t="s">
        <v>78</v>
      </c>
      <c r="B25" s="35" t="s">
        <v>34</v>
      </c>
      <c r="C25" s="35"/>
    </row>
    <row r="26" spans="1:3" x14ac:dyDescent="0.35">
      <c r="A26" s="64" t="s">
        <v>65</v>
      </c>
      <c r="B26" s="64"/>
      <c r="C26" s="64"/>
    </row>
    <row r="27" spans="1:3" x14ac:dyDescent="0.35">
      <c r="A27" s="65" t="s">
        <v>114</v>
      </c>
      <c r="B27" s="66"/>
      <c r="C27" s="26"/>
    </row>
    <row r="28" spans="1:3" x14ac:dyDescent="0.35">
      <c r="A28" s="53" t="s">
        <v>115</v>
      </c>
      <c r="B28" s="54"/>
      <c r="C28" s="26" t="s">
        <v>143</v>
      </c>
    </row>
    <row r="29" spans="1:3" x14ac:dyDescent="0.35">
      <c r="A29" s="53" t="s">
        <v>116</v>
      </c>
      <c r="B29" s="54"/>
      <c r="C29" s="27" t="s">
        <v>143</v>
      </c>
    </row>
    <row r="30" spans="1:3" x14ac:dyDescent="0.35">
      <c r="A30" s="53" t="s">
        <v>117</v>
      </c>
      <c r="B30" s="54"/>
      <c r="C30" s="26" t="s">
        <v>143</v>
      </c>
    </row>
    <row r="31" spans="1:3" x14ac:dyDescent="0.35">
      <c r="A31" s="53" t="s">
        <v>118</v>
      </c>
      <c r="B31" s="54"/>
      <c r="C31" s="26" t="s">
        <v>143</v>
      </c>
    </row>
    <row r="32" spans="1:3" x14ac:dyDescent="0.35">
      <c r="A32" s="60" t="s">
        <v>119</v>
      </c>
      <c r="B32" s="61"/>
      <c r="C32" s="28"/>
    </row>
    <row r="33" spans="1:3" x14ac:dyDescent="0.35">
      <c r="A33" s="53" t="s">
        <v>38</v>
      </c>
      <c r="B33" s="54"/>
      <c r="C33" s="26" t="s">
        <v>143</v>
      </c>
    </row>
    <row r="34" spans="1:3" x14ac:dyDescent="0.35">
      <c r="A34" s="53" t="s">
        <v>37</v>
      </c>
      <c r="B34" s="54"/>
      <c r="C34" s="26" t="s">
        <v>143</v>
      </c>
    </row>
    <row r="35" spans="1:3" x14ac:dyDescent="0.35">
      <c r="A35" s="55" t="s">
        <v>36</v>
      </c>
      <c r="B35" s="56"/>
      <c r="C35" s="27" t="s">
        <v>143</v>
      </c>
    </row>
    <row r="36" spans="1:3" x14ac:dyDescent="0.35">
      <c r="A36" s="53" t="s">
        <v>14</v>
      </c>
      <c r="B36" s="54"/>
      <c r="C36" s="26"/>
    </row>
    <row r="37" spans="1:3" x14ac:dyDescent="0.35">
      <c r="A37" s="53" t="s">
        <v>15</v>
      </c>
      <c r="B37" s="54"/>
      <c r="C37" s="26"/>
    </row>
    <row r="38" spans="1:3" x14ac:dyDescent="0.35">
      <c r="A38" s="53" t="s">
        <v>35</v>
      </c>
      <c r="B38" s="54"/>
      <c r="C38" s="26" t="s">
        <v>143</v>
      </c>
    </row>
    <row r="39" spans="1:3" x14ac:dyDescent="0.35">
      <c r="A39" s="47" t="s">
        <v>96</v>
      </c>
      <c r="B39" s="48"/>
      <c r="C39" s="28"/>
    </row>
    <row r="40" spans="1:3" x14ac:dyDescent="0.35">
      <c r="A40" s="29" t="s">
        <v>108</v>
      </c>
      <c r="B40" s="29"/>
      <c r="C40" s="29"/>
    </row>
    <row r="41" spans="1:3" x14ac:dyDescent="0.35">
      <c r="A41" s="59" t="s">
        <v>90</v>
      </c>
      <c r="B41" s="59"/>
      <c r="C41" s="59"/>
    </row>
    <row r="42" spans="1:3" x14ac:dyDescent="0.35">
      <c r="A42" s="57" t="s">
        <v>91</v>
      </c>
      <c r="B42" s="57"/>
      <c r="C42" s="11"/>
    </row>
    <row r="43" spans="1:3" x14ac:dyDescent="0.35">
      <c r="A43" s="57" t="s">
        <v>92</v>
      </c>
      <c r="B43" s="57"/>
      <c r="C43" s="11"/>
    </row>
    <row r="44" spans="1:3" x14ac:dyDescent="0.35">
      <c r="A44" s="57" t="s">
        <v>93</v>
      </c>
      <c r="B44" s="57"/>
      <c r="C44" s="11"/>
    </row>
    <row r="45" spans="1:3" x14ac:dyDescent="0.35">
      <c r="A45" s="57" t="s">
        <v>94</v>
      </c>
      <c r="B45" s="57"/>
      <c r="C45" s="11"/>
    </row>
    <row r="46" spans="1:3" x14ac:dyDescent="0.35">
      <c r="A46" s="57" t="s">
        <v>95</v>
      </c>
      <c r="B46" s="57"/>
      <c r="C46" s="11"/>
    </row>
    <row r="47" spans="1:3" x14ac:dyDescent="0.35">
      <c r="A47" s="57" t="s">
        <v>97</v>
      </c>
      <c r="B47" s="57"/>
      <c r="C47" s="11"/>
    </row>
    <row r="48" spans="1:3" x14ac:dyDescent="0.35">
      <c r="A48" s="57" t="s">
        <v>98</v>
      </c>
      <c r="B48" s="57"/>
      <c r="C48" s="11"/>
    </row>
    <row r="49" spans="1:3" x14ac:dyDescent="0.35">
      <c r="A49" s="57" t="s">
        <v>99</v>
      </c>
      <c r="B49" s="57"/>
      <c r="C49" s="11"/>
    </row>
    <row r="50" spans="1:3" x14ac:dyDescent="0.35">
      <c r="A50" s="57" t="s">
        <v>100</v>
      </c>
      <c r="B50" s="57"/>
      <c r="C50" s="11"/>
    </row>
    <row r="51" spans="1:3" x14ac:dyDescent="0.35">
      <c r="A51" s="57" t="s">
        <v>101</v>
      </c>
      <c r="B51" s="57"/>
      <c r="C51" s="11"/>
    </row>
    <row r="52" spans="1:3" x14ac:dyDescent="0.35">
      <c r="A52" s="57" t="s">
        <v>102</v>
      </c>
      <c r="B52" s="57"/>
      <c r="C52" s="11"/>
    </row>
    <row r="53" spans="1:3" x14ac:dyDescent="0.35">
      <c r="A53" s="57" t="s">
        <v>103</v>
      </c>
      <c r="B53" s="57"/>
      <c r="C53" s="11"/>
    </row>
    <row r="54" spans="1:3" x14ac:dyDescent="0.35">
      <c r="A54" s="57" t="s">
        <v>104</v>
      </c>
      <c r="B54" s="57"/>
      <c r="C54" s="11"/>
    </row>
    <row r="55" spans="1:3" x14ac:dyDescent="0.35">
      <c r="A55" s="57" t="s">
        <v>105</v>
      </c>
      <c r="B55" s="57"/>
      <c r="C55" s="11"/>
    </row>
    <row r="56" spans="1:3" x14ac:dyDescent="0.35">
      <c r="A56" s="57" t="s">
        <v>106</v>
      </c>
      <c r="B56" s="57"/>
      <c r="C56" s="11"/>
    </row>
    <row r="57" spans="1:3" x14ac:dyDescent="0.35">
      <c r="A57" s="57" t="s">
        <v>107</v>
      </c>
      <c r="B57" s="57"/>
      <c r="C57" s="11"/>
    </row>
    <row r="58" spans="1:3" x14ac:dyDescent="0.35">
      <c r="A58" s="58"/>
      <c r="B58" s="58"/>
      <c r="C58" s="11"/>
    </row>
  </sheetData>
  <mergeCells count="53">
    <mergeCell ref="B13:C13"/>
    <mergeCell ref="A1:C1"/>
    <mergeCell ref="B8:C8"/>
    <mergeCell ref="B9:C9"/>
    <mergeCell ref="B11:C11"/>
    <mergeCell ref="B12:C12"/>
    <mergeCell ref="B2:C2"/>
    <mergeCell ref="B3:C3"/>
    <mergeCell ref="B4:C4"/>
    <mergeCell ref="B5:C5"/>
    <mergeCell ref="B6:C6"/>
    <mergeCell ref="B7:C7"/>
    <mergeCell ref="A29:B29"/>
    <mergeCell ref="A30:B30"/>
    <mergeCell ref="A31:B31"/>
    <mergeCell ref="A32:B32"/>
    <mergeCell ref="B14:C14"/>
    <mergeCell ref="A15:A19"/>
    <mergeCell ref="B15:C15"/>
    <mergeCell ref="B20:C20"/>
    <mergeCell ref="B21:C21"/>
    <mergeCell ref="B22:C22"/>
    <mergeCell ref="B23:C23"/>
    <mergeCell ref="B24:C24"/>
    <mergeCell ref="B25:C25"/>
    <mergeCell ref="A26:C26"/>
    <mergeCell ref="A27:B27"/>
    <mergeCell ref="A28:B28"/>
    <mergeCell ref="A46:B46"/>
    <mergeCell ref="A41:C41"/>
    <mergeCell ref="A42:B42"/>
    <mergeCell ref="A43:B43"/>
    <mergeCell ref="A44:B44"/>
    <mergeCell ref="A45:B45"/>
    <mergeCell ref="A54:B54"/>
    <mergeCell ref="A55:B55"/>
    <mergeCell ref="A56:B56"/>
    <mergeCell ref="A57:B57"/>
    <mergeCell ref="A58:B58"/>
    <mergeCell ref="A53:B53"/>
    <mergeCell ref="A47:B47"/>
    <mergeCell ref="A48:B48"/>
    <mergeCell ref="A49:B49"/>
    <mergeCell ref="A50:B50"/>
    <mergeCell ref="A51:B51"/>
    <mergeCell ref="A52:B52"/>
    <mergeCell ref="A38:B38"/>
    <mergeCell ref="A39:B39"/>
    <mergeCell ref="A33:B33"/>
    <mergeCell ref="A34:B34"/>
    <mergeCell ref="A35:B35"/>
    <mergeCell ref="A36:B36"/>
    <mergeCell ref="A37:B37"/>
  </mergeCells>
  <pageMargins left="0.7" right="0.7" top="0.75" bottom="0.75" header="0.3" footer="0.3"/>
  <pageSetup orientation="portrait" copies="0"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33A0B5FA-8D56-409D-B920-CF41C38F7FA5}">
          <x14:formula1>
            <xm:f>Hoja2!$E$2:$E$8</xm:f>
          </x14:formula1>
          <xm:sqref>B22:C22</xm:sqref>
        </x14:dataValidation>
        <x14:dataValidation type="list" allowBlank="1" showInputMessage="1" showErrorMessage="1" xr:uid="{CE598DA5-BE60-4504-8641-5BC1D7DE4EC8}">
          <x14:formula1>
            <xm:f>Hoja2!$B$1:$B$2</xm:f>
          </x14:formula1>
          <xm:sqref>B25:C25 B13:C14 B20:C20 B23:C23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tabColor theme="2" tint="-0.749992370372631"/>
  </sheetPr>
  <dimension ref="A1:I35"/>
  <sheetViews>
    <sheetView topLeftCell="A11" zoomScale="85" zoomScaleNormal="85" workbookViewId="0">
      <selection activeCell="B21" sqref="B21:C21"/>
    </sheetView>
  </sheetViews>
  <sheetFormatPr baseColWidth="10" defaultColWidth="0" defaultRowHeight="14.5" x14ac:dyDescent="0.35"/>
  <cols>
    <col min="1" max="1" width="41.81640625" customWidth="1"/>
    <col min="2" max="2" width="30.54296875" customWidth="1"/>
    <col min="3" max="3" width="76.1796875" customWidth="1"/>
    <col min="4" max="8" width="11.453125" hidden="1" customWidth="1"/>
    <col min="9" max="9" width="12" hidden="1" customWidth="1"/>
    <col min="10" max="16384" width="11.453125" hidden="1"/>
  </cols>
  <sheetData>
    <row r="1" spans="1:6" ht="18.5" x14ac:dyDescent="0.35">
      <c r="A1" s="67" t="s">
        <v>44</v>
      </c>
      <c r="B1" s="67"/>
      <c r="C1" s="67"/>
    </row>
    <row r="2" spans="1:6" x14ac:dyDescent="0.35">
      <c r="A2" s="13" t="s">
        <v>26</v>
      </c>
      <c r="B2" s="47" t="s">
        <v>140</v>
      </c>
      <c r="C2" s="48"/>
    </row>
    <row r="3" spans="1:6" x14ac:dyDescent="0.35">
      <c r="A3" s="5" t="s">
        <v>12</v>
      </c>
      <c r="B3" s="35" t="str">
        <f>'GENERALES NOTA 322'!B2:C2</f>
        <v>18001333300120200008100</v>
      </c>
      <c r="C3" s="35"/>
    </row>
    <row r="4" spans="1:6" x14ac:dyDescent="0.35">
      <c r="A4" s="5" t="s">
        <v>0</v>
      </c>
      <c r="B4" s="35" t="str">
        <f>'GENERALES NOTA 322'!B3:C3</f>
        <v>JUZGADO PRIMERO (01) ADMINISTRATIVO  DE FLORENCIA-CAQUETÁ</v>
      </c>
      <c r="C4" s="35"/>
    </row>
    <row r="5" spans="1:6" x14ac:dyDescent="0.35">
      <c r="A5" s="5" t="s">
        <v>111</v>
      </c>
      <c r="B5" s="35" t="str">
        <f>'GENERALES NOTA 322'!B4:C4</f>
        <v>E.S.E. HOSPITAL MARIA INMACULADA</v>
      </c>
      <c r="C5" s="35"/>
    </row>
    <row r="6" spans="1:6" x14ac:dyDescent="0.35">
      <c r="A6" s="5" t="s">
        <v>1</v>
      </c>
      <c r="B6" s="35" t="str">
        <f>'GENERALES NOTA 322'!B7:C7</f>
        <v>LUZ MARINA JOVEN LAVERDE actuando en nombre propio y representación de:</v>
      </c>
      <c r="C6" s="35"/>
    </row>
    <row r="7" spans="1:6" x14ac:dyDescent="0.35">
      <c r="A7" s="5"/>
      <c r="B7" s="47" t="s">
        <v>126</v>
      </c>
      <c r="C7" s="48"/>
    </row>
    <row r="8" spans="1:6" x14ac:dyDescent="0.35">
      <c r="A8" s="5"/>
      <c r="B8" s="47" t="s">
        <v>127</v>
      </c>
      <c r="C8" s="48"/>
    </row>
    <row r="9" spans="1:6" x14ac:dyDescent="0.35">
      <c r="A9" s="5" t="s">
        <v>112</v>
      </c>
      <c r="B9" s="35" t="str">
        <f>'GENERALES NOTA 322'!B10:C10</f>
        <v>LLAMADA EN GARANTÍA POR PARTE DEL HOSPITAL MARIA INMACULADA</v>
      </c>
      <c r="C9" s="35"/>
    </row>
    <row r="10" spans="1:6" ht="29" x14ac:dyDescent="0.35">
      <c r="A10" s="5" t="s">
        <v>47</v>
      </c>
      <c r="B10" s="78">
        <v>600000000</v>
      </c>
      <c r="C10" s="79"/>
    </row>
    <row r="11" spans="1:6" x14ac:dyDescent="0.35">
      <c r="A11" s="81" t="s">
        <v>48</v>
      </c>
      <c r="B11" s="80" t="s">
        <v>49</v>
      </c>
      <c r="C11" s="80"/>
    </row>
    <row r="12" spans="1:6" x14ac:dyDescent="0.35">
      <c r="A12" s="81"/>
      <c r="B12" s="11" t="s">
        <v>50</v>
      </c>
      <c r="C12" s="6"/>
    </row>
    <row r="13" spans="1:6" x14ac:dyDescent="0.35">
      <c r="A13" s="81"/>
      <c r="B13" s="11" t="s">
        <v>51</v>
      </c>
      <c r="C13" s="6"/>
    </row>
    <row r="14" spans="1:6" x14ac:dyDescent="0.35">
      <c r="A14" s="81"/>
      <c r="B14" s="70" t="s">
        <v>52</v>
      </c>
      <c r="C14" s="71"/>
    </row>
    <row r="15" spans="1:6" x14ac:dyDescent="0.35">
      <c r="A15" s="81"/>
      <c r="B15" s="11" t="s">
        <v>146</v>
      </c>
      <c r="C15" s="6">
        <v>400000000</v>
      </c>
    </row>
    <row r="16" spans="1:6" x14ac:dyDescent="0.35">
      <c r="A16" s="81"/>
      <c r="B16" s="11" t="s">
        <v>147</v>
      </c>
      <c r="C16" s="6">
        <v>100000000</v>
      </c>
      <c r="E16" t="s">
        <v>60</v>
      </c>
      <c r="F16" s="18">
        <v>0.7</v>
      </c>
    </row>
    <row r="17" spans="1:9" ht="29" x14ac:dyDescent="0.35">
      <c r="A17" s="81"/>
      <c r="B17" s="13" t="s">
        <v>148</v>
      </c>
      <c r="C17" s="6">
        <v>100000000</v>
      </c>
      <c r="F17" s="18"/>
    </row>
    <row r="18" spans="1:9" x14ac:dyDescent="0.35">
      <c r="A18" s="81"/>
      <c r="B18" s="70" t="s">
        <v>110</v>
      </c>
      <c r="C18" s="71"/>
      <c r="E18" t="s">
        <v>59</v>
      </c>
      <c r="F18" s="19">
        <v>0.3</v>
      </c>
      <c r="I18" s="21"/>
    </row>
    <row r="19" spans="1:9" x14ac:dyDescent="0.35">
      <c r="A19" s="81"/>
      <c r="B19" s="11"/>
      <c r="C19" s="17"/>
      <c r="F19" s="22"/>
      <c r="I19" s="21"/>
    </row>
    <row r="20" spans="1:9" ht="23.25" customHeight="1" x14ac:dyDescent="0.35">
      <c r="A20" s="16" t="s">
        <v>45</v>
      </c>
      <c r="B20" s="83" t="s">
        <v>59</v>
      </c>
      <c r="C20" s="84"/>
    </row>
    <row r="21" spans="1:9" ht="58" x14ac:dyDescent="0.35">
      <c r="A21" s="5" t="s">
        <v>46</v>
      </c>
      <c r="B21" s="85" t="s">
        <v>149</v>
      </c>
      <c r="C21" s="86"/>
    </row>
    <row r="22" spans="1:9" ht="15" customHeight="1" x14ac:dyDescent="0.35">
      <c r="A22" s="15" t="s">
        <v>53</v>
      </c>
      <c r="B22" s="82">
        <v>64000000</v>
      </c>
      <c r="C22" s="82"/>
    </row>
    <row r="23" spans="1:9" x14ac:dyDescent="0.35">
      <c r="A23" s="16" t="s">
        <v>54</v>
      </c>
      <c r="B23" s="72" t="s">
        <v>49</v>
      </c>
      <c r="C23" s="73"/>
    </row>
    <row r="24" spans="1:9" x14ac:dyDescent="0.35">
      <c r="A24" s="76"/>
      <c r="B24" s="11" t="s">
        <v>50</v>
      </c>
      <c r="C24" s="6"/>
    </row>
    <row r="25" spans="1:9" x14ac:dyDescent="0.35">
      <c r="A25" s="77"/>
      <c r="B25" s="11" t="s">
        <v>51</v>
      </c>
      <c r="C25" s="6">
        <v>0</v>
      </c>
    </row>
    <row r="26" spans="1:9" x14ac:dyDescent="0.35">
      <c r="A26" s="77"/>
      <c r="B26" s="70" t="s">
        <v>52</v>
      </c>
      <c r="C26" s="71"/>
    </row>
    <row r="27" spans="1:9" x14ac:dyDescent="0.35">
      <c r="A27" s="77"/>
      <c r="B27" s="11" t="s">
        <v>50</v>
      </c>
      <c r="C27" s="6">
        <v>0</v>
      </c>
    </row>
    <row r="28" spans="1:9" x14ac:dyDescent="0.35">
      <c r="A28" s="77"/>
      <c r="B28" s="11" t="s">
        <v>51</v>
      </c>
      <c r="C28" s="6">
        <v>0</v>
      </c>
    </row>
    <row r="29" spans="1:9" x14ac:dyDescent="0.35">
      <c r="A29" s="77"/>
      <c r="B29" s="70" t="s">
        <v>110</v>
      </c>
      <c r="C29" s="71"/>
    </row>
    <row r="30" spans="1:9" x14ac:dyDescent="0.35">
      <c r="A30" s="77"/>
      <c r="B30" s="11" t="s">
        <v>146</v>
      </c>
      <c r="C30" s="6">
        <v>60000000</v>
      </c>
    </row>
    <row r="31" spans="1:9" x14ac:dyDescent="0.35">
      <c r="A31" s="32"/>
      <c r="B31" s="13" t="s">
        <v>147</v>
      </c>
      <c r="C31" s="6">
        <v>20000000</v>
      </c>
    </row>
    <row r="32" spans="1:9" ht="29" x14ac:dyDescent="0.35">
      <c r="A32" s="32"/>
      <c r="B32" s="13" t="s">
        <v>148</v>
      </c>
      <c r="C32" s="6">
        <v>0</v>
      </c>
    </row>
    <row r="33" spans="1:3" x14ac:dyDescent="0.35">
      <c r="A33" s="20" t="s">
        <v>109</v>
      </c>
      <c r="B33" s="74">
        <f>IFERROR(B22*(VLOOKUP(B20,E16:F19,2,0)),16666)</f>
        <v>19200000</v>
      </c>
      <c r="C33" s="75"/>
    </row>
    <row r="34" spans="1:3" ht="180" customHeight="1" x14ac:dyDescent="0.35">
      <c r="A34" s="5" t="s">
        <v>55</v>
      </c>
      <c r="B34" s="53" t="s">
        <v>145</v>
      </c>
      <c r="C34" s="48"/>
    </row>
    <row r="35" spans="1:3" ht="43.5" x14ac:dyDescent="0.35">
      <c r="A35" s="5" t="s">
        <v>56</v>
      </c>
      <c r="B35" s="68" t="s">
        <v>144</v>
      </c>
      <c r="C35" s="69"/>
    </row>
  </sheetData>
  <mergeCells count="24">
    <mergeCell ref="A24:A30"/>
    <mergeCell ref="A1:C1"/>
    <mergeCell ref="B10:C10"/>
    <mergeCell ref="B11:C11"/>
    <mergeCell ref="B14:C14"/>
    <mergeCell ref="A11:A19"/>
    <mergeCell ref="B22:C22"/>
    <mergeCell ref="B18:C18"/>
    <mergeCell ref="B20:C20"/>
    <mergeCell ref="B21:C21"/>
    <mergeCell ref="B2:C2"/>
    <mergeCell ref="B3:C3"/>
    <mergeCell ref="B4:C4"/>
    <mergeCell ref="B5:C5"/>
    <mergeCell ref="B35:C35"/>
    <mergeCell ref="B29:C29"/>
    <mergeCell ref="B26:C26"/>
    <mergeCell ref="B6:C6"/>
    <mergeCell ref="B9:C9"/>
    <mergeCell ref="B23:C23"/>
    <mergeCell ref="B33:C33"/>
    <mergeCell ref="B34:C34"/>
    <mergeCell ref="B7:C7"/>
    <mergeCell ref="B8:C8"/>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D514946-ECEE-4A13-8B25-B9F747C8FFB0}">
          <x14:formula1>
            <xm:f>Hoja2!$F$1:$F$3</xm:f>
          </x14:formula1>
          <xm:sqref>B20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C13"/>
  <sheetViews>
    <sheetView workbookViewId="0">
      <selection activeCell="B13" sqref="B13:C13"/>
    </sheetView>
  </sheetViews>
  <sheetFormatPr baseColWidth="10" defaultColWidth="0" defaultRowHeight="14.5" x14ac:dyDescent="0.35"/>
  <cols>
    <col min="1" max="1" width="35.54296875" customWidth="1"/>
    <col min="2" max="2" width="31.81640625" customWidth="1"/>
    <col min="3" max="3" width="63.453125" customWidth="1"/>
    <col min="4" max="16384" width="11.453125" hidden="1"/>
  </cols>
  <sheetData>
    <row r="1" spans="1:3" ht="18.5" x14ac:dyDescent="0.35">
      <c r="A1" s="67" t="s">
        <v>57</v>
      </c>
      <c r="B1" s="67"/>
      <c r="C1" s="67"/>
    </row>
    <row r="2" spans="1:3" x14ac:dyDescent="0.35">
      <c r="A2" s="13" t="s">
        <v>26</v>
      </c>
      <c r="B2" s="47" t="s">
        <v>140</v>
      </c>
      <c r="C2" s="48"/>
    </row>
    <row r="3" spans="1:3" x14ac:dyDescent="0.35">
      <c r="A3" s="5" t="s">
        <v>12</v>
      </c>
      <c r="B3" s="35" t="str">
        <f>'GENERALES NOTA 322'!B2:C2</f>
        <v>18001333300120200008100</v>
      </c>
      <c r="C3" s="35"/>
    </row>
    <row r="4" spans="1:3" x14ac:dyDescent="0.35">
      <c r="A4" s="5" t="s">
        <v>0</v>
      </c>
      <c r="B4" s="35" t="str">
        <f>'GENERALES NOTA 322'!B3:C3</f>
        <v>JUZGADO PRIMERO (01) ADMINISTRATIVO  DE FLORENCIA-CAQUETÁ</v>
      </c>
      <c r="C4" s="35"/>
    </row>
    <row r="5" spans="1:3" x14ac:dyDescent="0.35">
      <c r="A5" s="5" t="s">
        <v>111</v>
      </c>
      <c r="B5" s="35" t="str">
        <f>'GENERALES NOTA 322'!B4:C4</f>
        <v>E.S.E. HOSPITAL MARIA INMACULADA</v>
      </c>
      <c r="C5" s="35"/>
    </row>
    <row r="6" spans="1:3" x14ac:dyDescent="0.35">
      <c r="A6" s="5" t="s">
        <v>1</v>
      </c>
      <c r="B6" s="35" t="str">
        <f>'GENERALES NOTA 322'!B7:C7</f>
        <v>LUZ MARINA JOVEN LAVERDE actuando en nombre propio y representación de:</v>
      </c>
      <c r="C6" s="35"/>
    </row>
    <row r="7" spans="1:3" x14ac:dyDescent="0.35">
      <c r="A7" s="5" t="s">
        <v>112</v>
      </c>
      <c r="B7" s="35" t="str">
        <f>'GENERALES NOTA 322'!B10:C10</f>
        <v>LLAMADA EN GARANTÍA POR PARTE DEL HOSPITAL MARIA INMACULADA</v>
      </c>
      <c r="C7" s="35"/>
    </row>
    <row r="8" spans="1:3" x14ac:dyDescent="0.35">
      <c r="A8" s="16" t="s">
        <v>45</v>
      </c>
      <c r="B8" s="43" t="s">
        <v>150</v>
      </c>
      <c r="C8" s="44"/>
    </row>
    <row r="9" spans="1:3" x14ac:dyDescent="0.35">
      <c r="A9" s="16" t="s">
        <v>54</v>
      </c>
      <c r="B9" s="87">
        <v>64000000</v>
      </c>
      <c r="C9" s="87"/>
    </row>
    <row r="10" spans="1:3" x14ac:dyDescent="0.35">
      <c r="A10" s="16" t="s">
        <v>66</v>
      </c>
      <c r="B10" s="87">
        <v>19200000</v>
      </c>
      <c r="C10" s="87"/>
    </row>
    <row r="11" spans="1:3" ht="43.5" x14ac:dyDescent="0.35">
      <c r="A11" s="5" t="s">
        <v>67</v>
      </c>
      <c r="B11" s="35" t="s">
        <v>33</v>
      </c>
      <c r="C11" s="35"/>
    </row>
    <row r="12" spans="1:3" ht="43.5" x14ac:dyDescent="0.35">
      <c r="A12" s="5" t="s">
        <v>68</v>
      </c>
      <c r="B12" s="35" t="s">
        <v>33</v>
      </c>
      <c r="C12" s="35"/>
    </row>
    <row r="13" spans="1:3" x14ac:dyDescent="0.35">
      <c r="A13" s="5" t="s">
        <v>69</v>
      </c>
      <c r="B13" s="35" t="s">
        <v>33</v>
      </c>
      <c r="C13" s="35"/>
    </row>
  </sheetData>
  <mergeCells count="13">
    <mergeCell ref="B13:C13"/>
    <mergeCell ref="B12:C12"/>
    <mergeCell ref="A1:C1"/>
    <mergeCell ref="B8:C8"/>
    <mergeCell ref="B9:C9"/>
    <mergeCell ref="B10:C10"/>
    <mergeCell ref="B11:C11"/>
    <mergeCell ref="B2:C2"/>
    <mergeCell ref="B3:C3"/>
    <mergeCell ref="B4:C4"/>
    <mergeCell ref="B5:C5"/>
    <mergeCell ref="B6:C6"/>
    <mergeCell ref="B7:C7"/>
  </mergeCells>
  <pageMargins left="0.7" right="0.7" top="0.75" bottom="0.75" header="0.3" footer="0.3"/>
  <pageSetup orientation="portrait" copies="0"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3E530-E938-459B-8C74-C89840541AF9}">
  <dimension ref="A1:H24"/>
  <sheetViews>
    <sheetView tabSelected="1" topLeftCell="A9" workbookViewId="0">
      <selection activeCell="B13" sqref="B13:C13"/>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18.5" x14ac:dyDescent="0.35">
      <c r="A1" s="67" t="s">
        <v>151</v>
      </c>
      <c r="B1" s="67"/>
      <c r="C1" s="67"/>
    </row>
    <row r="2" spans="1:3" x14ac:dyDescent="0.35">
      <c r="A2" s="33" t="s">
        <v>26</v>
      </c>
      <c r="B2" s="83" t="s">
        <v>157</v>
      </c>
      <c r="C2" s="84"/>
    </row>
    <row r="3" spans="1:3" x14ac:dyDescent="0.35">
      <c r="A3" s="5" t="s">
        <v>12</v>
      </c>
      <c r="B3" s="52" t="s">
        <v>120</v>
      </c>
      <c r="C3" s="52"/>
    </row>
    <row r="4" spans="1:3" x14ac:dyDescent="0.35">
      <c r="A4" s="5" t="s">
        <v>0</v>
      </c>
      <c r="B4" s="35" t="s">
        <v>121</v>
      </c>
      <c r="C4" s="35"/>
    </row>
    <row r="5" spans="1:3" ht="15" customHeight="1" x14ac:dyDescent="0.35">
      <c r="A5" s="5" t="s">
        <v>111</v>
      </c>
      <c r="B5" s="47" t="s">
        <v>158</v>
      </c>
      <c r="C5" s="48"/>
    </row>
    <row r="6" spans="1:3" ht="15" customHeight="1" x14ac:dyDescent="0.35">
      <c r="A6" s="5" t="s">
        <v>1</v>
      </c>
      <c r="B6" s="49" t="s">
        <v>159</v>
      </c>
      <c r="C6" s="44"/>
    </row>
    <row r="7" spans="1:3" x14ac:dyDescent="0.35">
      <c r="A7" s="5" t="s">
        <v>112</v>
      </c>
      <c r="B7" s="35" t="s">
        <v>160</v>
      </c>
      <c r="C7" s="35"/>
    </row>
    <row r="8" spans="1:3" x14ac:dyDescent="0.35">
      <c r="A8" s="5" t="s">
        <v>152</v>
      </c>
      <c r="B8" s="35" t="s">
        <v>59</v>
      </c>
      <c r="C8" s="35"/>
    </row>
    <row r="9" spans="1:3" x14ac:dyDescent="0.35">
      <c r="A9" s="16" t="s">
        <v>54</v>
      </c>
      <c r="B9" s="88">
        <v>64000000</v>
      </c>
      <c r="C9" s="88"/>
    </row>
    <row r="10" spans="1:3" x14ac:dyDescent="0.35">
      <c r="A10" s="5" t="s">
        <v>153</v>
      </c>
      <c r="B10" s="89">
        <v>0</v>
      </c>
      <c r="C10" s="89"/>
    </row>
    <row r="11" spans="1:3" ht="46.5" customHeight="1" x14ac:dyDescent="0.35">
      <c r="A11" s="5" t="s">
        <v>154</v>
      </c>
      <c r="B11" s="46" t="s">
        <v>161</v>
      </c>
      <c r="C11" s="35"/>
    </row>
    <row r="12" spans="1:3" x14ac:dyDescent="0.35">
      <c r="A12" s="5" t="s">
        <v>155</v>
      </c>
      <c r="B12" s="90">
        <v>0</v>
      </c>
      <c r="C12" s="90"/>
    </row>
    <row r="13" spans="1:3" x14ac:dyDescent="0.35">
      <c r="A13" s="5" t="s">
        <v>156</v>
      </c>
      <c r="B13" s="35" t="s">
        <v>162</v>
      </c>
      <c r="C13" s="35"/>
    </row>
    <row r="19" spans="4:8" x14ac:dyDescent="0.35">
      <c r="D19" t="str">
        <f t="shared" ref="D19:H22" si="0">UPPER(D17)</f>
        <v/>
      </c>
      <c r="E19" t="str">
        <f t="shared" si="0"/>
        <v/>
      </c>
      <c r="F19" t="str">
        <f t="shared" si="0"/>
        <v/>
      </c>
      <c r="G19" t="str">
        <f t="shared" si="0"/>
        <v/>
      </c>
      <c r="H19" t="str">
        <f t="shared" si="0"/>
        <v/>
      </c>
    </row>
    <row r="20" spans="4:8" x14ac:dyDescent="0.35">
      <c r="D20" t="str">
        <f t="shared" si="0"/>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UPPER(D20)</f>
        <v/>
      </c>
      <c r="E22" t="str">
        <f t="shared" si="0"/>
        <v/>
      </c>
      <c r="F22" t="str">
        <f t="shared" si="0"/>
        <v/>
      </c>
      <c r="G22" t="str">
        <f t="shared" si="0"/>
        <v/>
      </c>
      <c r="H22" t="str">
        <f t="shared" si="0"/>
        <v/>
      </c>
    </row>
    <row r="23" spans="4:8" x14ac:dyDescent="0.35">
      <c r="D23" t="str">
        <f t="shared" ref="D23:H24" si="1">UPPER(D21)</f>
        <v/>
      </c>
      <c r="E23" t="str">
        <f t="shared" si="1"/>
        <v/>
      </c>
      <c r="F23" t="str">
        <f t="shared" si="1"/>
        <v/>
      </c>
      <c r="G23" t="str">
        <f t="shared" si="1"/>
        <v/>
      </c>
      <c r="H23" t="str">
        <f t="shared" si="1"/>
        <v/>
      </c>
    </row>
    <row r="24" spans="4:8" x14ac:dyDescent="0.3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3:C13"/>
    <mergeCell ref="B7:C7"/>
    <mergeCell ref="B8:C8"/>
    <mergeCell ref="B9:C9"/>
    <mergeCell ref="B10:C10"/>
    <mergeCell ref="B11:C11"/>
    <mergeCell ref="B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4296875" defaultRowHeight="14.5" x14ac:dyDescent="0.35"/>
  <cols>
    <col min="4" max="4" width="20.1796875" bestFit="1" customWidth="1"/>
    <col min="5" max="5" width="42.81640625" bestFit="1" customWidth="1"/>
  </cols>
  <sheetData>
    <row r="1" spans="1:9" x14ac:dyDescent="0.35">
      <c r="A1" s="8" t="s">
        <v>61</v>
      </c>
      <c r="B1" t="s">
        <v>33</v>
      </c>
      <c r="C1" s="8" t="s">
        <v>32</v>
      </c>
      <c r="D1" s="8" t="s">
        <v>62</v>
      </c>
      <c r="E1" s="3" t="s">
        <v>17</v>
      </c>
      <c r="F1" s="2" t="s">
        <v>60</v>
      </c>
      <c r="G1" s="4">
        <v>0</v>
      </c>
      <c r="H1" t="s">
        <v>13</v>
      </c>
      <c r="I1" t="s">
        <v>84</v>
      </c>
    </row>
    <row r="2" spans="1:9" x14ac:dyDescent="0.35">
      <c r="A2" t="s">
        <v>70</v>
      </c>
      <c r="B2" t="s">
        <v>34</v>
      </c>
      <c r="C2" t="s">
        <v>74</v>
      </c>
      <c r="D2" s="2" t="s">
        <v>63</v>
      </c>
      <c r="E2" s="1" t="s">
        <v>20</v>
      </c>
      <c r="F2" s="2" t="s">
        <v>58</v>
      </c>
      <c r="G2" s="4">
        <v>0.7</v>
      </c>
      <c r="H2" t="s">
        <v>80</v>
      </c>
      <c r="I2" t="s">
        <v>85</v>
      </c>
    </row>
    <row r="3" spans="1:9" x14ac:dyDescent="0.35">
      <c r="A3" t="s">
        <v>71</v>
      </c>
      <c r="C3" t="s">
        <v>75</v>
      </c>
      <c r="D3" s="2" t="s">
        <v>64</v>
      </c>
      <c r="E3" s="1" t="s">
        <v>21</v>
      </c>
      <c r="F3" s="2" t="s">
        <v>59</v>
      </c>
      <c r="G3" s="4">
        <v>0.3</v>
      </c>
      <c r="H3" t="s">
        <v>81</v>
      </c>
      <c r="I3" t="s">
        <v>86</v>
      </c>
    </row>
    <row r="4" spans="1:9" x14ac:dyDescent="0.35">
      <c r="A4" t="s">
        <v>72</v>
      </c>
      <c r="C4" t="s">
        <v>76</v>
      </c>
      <c r="E4" s="1" t="s">
        <v>22</v>
      </c>
      <c r="H4" t="s">
        <v>82</v>
      </c>
      <c r="I4" t="s">
        <v>87</v>
      </c>
    </row>
    <row r="5" spans="1:9" x14ac:dyDescent="0.35">
      <c r="A5" t="s">
        <v>73</v>
      </c>
      <c r="E5" s="1" t="s">
        <v>18</v>
      </c>
      <c r="H5" t="s">
        <v>83</v>
      </c>
      <c r="I5" t="s">
        <v>88</v>
      </c>
    </row>
    <row r="6" spans="1:9" x14ac:dyDescent="0.35">
      <c r="E6" s="1" t="s">
        <v>19</v>
      </c>
      <c r="I6" t="s">
        <v>89</v>
      </c>
    </row>
    <row r="7" spans="1:9" x14ac:dyDescent="0.35">
      <c r="E7" s="1" t="s">
        <v>24</v>
      </c>
    </row>
    <row r="8" spans="1:9" x14ac:dyDescent="0.35">
      <c r="E8" s="1" t="s">
        <v>23</v>
      </c>
    </row>
  </sheetData>
  <pageMargins left="0.7" right="0.7" top="0.75" bottom="0.75" header="0.3" footer="0.3"/>
  <pageSetup orientation="portrait" copies="0"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CONCEPTO CONCILIACIÓN NOTA 330</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Romero Garcia, Angela Maria (ALLIANZ COLOMBIA)</cp:lastModifiedBy>
  <dcterms:created xsi:type="dcterms:W3CDTF">2020-12-07T14:41:17Z</dcterms:created>
  <dcterms:modified xsi:type="dcterms:W3CDTF">2025-02-25T21:21:40Z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2022-10-05T14:29:09Z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4aea3c50-75db-4cbf-aada-90be59a823d7</vt:lpwstr>
  </property>
  <property fmtid="{D5CDD505-2E9C-101B-9397-08002B2CF9AE}" pid="29" name="MSIP_Label_863bc15e-e7bf-41c1-bdb3-03882d8a2e2c_ContentBits">
    <vt:lpwstr>1</vt:lpwstr>
  </property>
</Properties>
</file>