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angie\Desktop\GHA\ALLIANZ\2023-00338 - JOSE ROA Vs. ALLIANZ\"/>
    </mc:Choice>
  </mc:AlternateContent>
  <xr:revisionPtr revIDLastSave="0" documentId="13_ncr:1_{5E269ECC-A84E-4523-B204-C0FDA3C06031}" xr6:coauthVersionLast="47" xr6:coauthVersionMax="47" xr10:uidLastSave="{00000000-0000-0000-0000-000000000000}"/>
  <bookViews>
    <workbookView xWindow="-110" yWindow="-110" windowWidth="19420" windowHeight="103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 l="1"/>
  <c r="B20" i="8" l="1"/>
  <c r="B39" i="8" s="1"/>
  <c r="B10" i="9" l="1"/>
  <c r="B2" i="8" l="1"/>
  <c r="B2" i="9" s="1"/>
  <c r="B8" i="9" l="1"/>
  <c r="B7" i="9"/>
  <c r="B6" i="9"/>
  <c r="B5" i="9"/>
  <c r="B4" i="9"/>
  <c r="B3" i="9"/>
  <c r="B8" i="8"/>
  <c r="B7" i="8"/>
  <c r="B6" i="8"/>
  <c r="B5" i="8"/>
  <c r="B4" i="8"/>
  <c r="B3" i="8"/>
  <c r="B8" i="7"/>
  <c r="B4" i="7" l="1"/>
  <c r="B5" i="7"/>
  <c r="B6" i="7"/>
  <c r="B7" i="7"/>
  <c r="B3" i="7"/>
  <c r="B11" i="9" l="1"/>
</calcChain>
</file>

<file path=xl/sharedStrings.xml><?xml version="1.0" encoding="utf-8"?>
<sst xmlns="http://schemas.openxmlformats.org/spreadsheetml/2006/main" count="238" uniqueCount="176">
  <si>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</si>
  <si>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</si>
  <si>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</si>
  <si>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</si>
  <si>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</si>
  <si>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</si>
  <si>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</si>
  <si>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</si>
  <si>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</si>
  <si>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</si>
  <si>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</si>
  <si>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</si>
  <si>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</si>
  <si>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</si>
  <si>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</si>
  <si>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</si>
  <si>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</si>
  <si>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</si>
  <si>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</si>
  <si>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</si>
  <si>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</si>
  <si>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</si>
  <si>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</si>
  <si>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</si>
  <si>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</si>
  <si>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</si>
  <si>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</si>
  <si>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</si>
  <si>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</si>
  <si>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</si>
  <si>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</si>
  <si>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</si>
  <si>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</si>
  <si>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</si>
  <si>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</si>
  <si>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</si>
  <si>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</si>
  <si>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</si>
  <si>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</si>
  <si>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</si>
  <si>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</si>
  <si>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</si>
  <si>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</si>
  <si>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</si>
  <si>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</si>
  <si>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</si>
  <si>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</si>
  <si>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</si>
  <si>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</si>
  <si>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</si>
  <si>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</si>
  <si>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</si>
  <si>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</si>
  <si>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</si>
  <si>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</si>
  <si>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</si>
  <si>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</si>
  <si>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</si>
  <si>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</si>
  <si>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</si>
  <si>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</si>
  <si>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</si>
  <si>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</si>
  <si>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</si>
  <si>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</si>
  <si>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</si>
  <si>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</si>
  <si>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</si>
  <si>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</si>
  <si>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</si>
  <si>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</si>
  <si>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</si>
  <si>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</si>
  <si>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</si>
  <si>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</si>
  <si>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</si>
  <si>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</si>
  <si>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</si>
  <si>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</si>
  <si>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</si>
  <si>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</si>
  <si>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</si>
  <si>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</si>
  <si>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</si>
  <si>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</si>
  <si>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</si>
  <si>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</si>
  <si>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</si>
  <si>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</si>
  <si>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</si>
  <si>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</si>
  <si>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</si>
  <si>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</si>
  <si>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</si>
  <si>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</si>
  <si>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</si>
  <si>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</si>
  <si>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</si>
  <si>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</si>
  <si>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</si>
  <si>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</si>
  <si>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</si>
  <si>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</si>
  <si>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</si>
  <si>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</si>
  <si>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</si>
  <si>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</si>
  <si>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</si>
  <si>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</si>
  <si>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</si>
  <si>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</si>
  <si>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</si>
  <si>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</si>
  <si>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</si>
  <si>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</si>
  <si>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</si>
  <si>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</si>
  <si>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</si>
  <si>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</si>
  <si>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</si>
  <si>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</si>
  <si>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</si>
  <si>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</si>
  <si>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</si>
  <si>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</si>
  <si>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</si>
  <si>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</si>
  <si>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</si>
  <si>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</si>
  <si>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</si>
  <si>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</si>
  <si>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</si>
  <si>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</si>
  <si>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</si>
  <si>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</si>
  <si>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</si>
  <si>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</si>
  <si>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</si>
  <si>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</si>
  <si>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</si>
  <si>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</si>
  <si>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</si>
  <si>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</si>
  <si>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</si>
  <si>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</si>
  <si>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</si>
  <si>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</si>
  <si>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</si>
  <si>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</si>
  <si>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</si>
  <si>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</si>
  <si>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</si>
  <si>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</si>
  <si>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</si>
  <si>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</si>
  <si>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</si>
  <si>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r>
      <t>110013103032-</t>
    </r>
    <r>
      <rPr>
        <b/>
        <u/>
        <sz val="11"/>
        <color theme="1"/>
        <rFont val="Calibri"/>
        <family val="2"/>
        <scheme val="minor"/>
      </rPr>
      <t>2023-00338</t>
    </r>
    <r>
      <rPr>
        <sz val="11"/>
        <color theme="1"/>
        <rFont val="Calibri"/>
        <family val="2"/>
        <scheme val="minor"/>
      </rPr>
      <t>-00</t>
    </r>
  </si>
  <si>
    <t>JUZGADO 32 CIVIL DEL CIRCUITO DE BOGOTÁ D.C.</t>
  </si>
  <si>
    <t>JERAMY JAYSSON DONATO - ALLIANZ SEGUROS S.A.</t>
  </si>
  <si>
    <t>JOSE DEL CARMEN ROA ORJUELA (Q.E.P.D.)</t>
  </si>
  <si>
    <t>JOSE DEL CARMEN ROA GUTIERREZ (HIJO - 09/02/1981 ) - LUZ YANETH ROA GUTIERREZ (HIJA - 15/10/1982) - DIANA MARIA ROA GUTIERREZ (HIJA - 12/01/1985) - ANA PATRICIA ROA GUTIERREZ (HIJA - 05/11/1987) - LUZ MARINA ROA GUTIERREZ (HIJA - 08/12/1989) - JESÚS ALBERTO ROA GUTIERREZ (HIJO - 15/11/1992)</t>
  </si>
  <si>
    <t>DESCONOCIDO</t>
  </si>
  <si>
    <t>66 AÑOS</t>
  </si>
  <si>
    <t>JERAMY JAYSSON DONATO</t>
  </si>
  <si>
    <t>GSM502</t>
  </si>
  <si>
    <t xml:space="preserve">22535894 -0 </t>
  </si>
  <si>
    <t>El asegurado, señor JERAMY JAYSSON DONATO, no fue codificado con hipótesis 
alguna en el Informe Policial de Accidentes de Tránsito elaborado por autoridad 
competente;
2. El peatón, señor JOSÉ DEL CARMEN ROA ORJUELA (QEPD), quedó codificado en 
el Informe Policial de Accidentes de Tránsito elaborado por autoridad competente, bajo 
la hipótesis 411 – Persona tendida sobre la calzada</t>
  </si>
  <si>
    <t>Desde las 00:00 horas del 01/10/2021 hasta las 24:00 horas del 30/09/2022.</t>
  </si>
  <si>
    <t>SINIESTRO 108904761   LEGIS  APJ32057</t>
  </si>
  <si>
    <t>1. El día 11 de diciembre de 2021, se presentó accidente de tránsito en el que se vio involucrado el vehículo de placas GSM502 (vehículo asegurado) de propiedad del señor JERAMY JAYSSON DONATO, en donde resulto lesionado el señor JOSE DEL CARMEN ROA ORJUELA (Q.E.P.D.) en su calidad de peaton y quien posteriormente falleció.
2. En el Informe Policial de Accidente de Tránsito, se codificó como hipótesis del accidente la causal No. 411 “Otra: Persona tendida sobre la calzada”.
3. Producto del accidente se generaron daños de índole inmaterial en favor de los demandantes, cuya estimación, según la demanda, asciende a la suma de $612.000.000.</t>
  </si>
  <si>
    <t>Daño a la vida en relación</t>
  </si>
  <si>
    <t>Intereses moratorios</t>
  </si>
  <si>
    <t>Lucro cesante</t>
  </si>
  <si>
    <t>EXCEPCIONES DE FONDO FRENTE A LA RESPONSABILIDAD:
1. EXIMENTE DE LA RESPONSABILIDAD DE LOS DEMANDANDOS POR CONFIGURARSE LA CAUSAL “HECHO EXCLUSIVO DE LA VICTIMA”.
2. INEXISTENCIA DE RESPONSABILIDAD A CARGO DE LOS DEMANDADOS POR LA FALTA DE ACREDITACIÓN DEL NEXO CAUSAL.
3. REDUCCIÓN DE LA INDEMNZACIÓN COMO CONSECUENCIA DE LA INCIDENCIA DE LA CONDUCTA DE LA VÍCTIMA EN LA PRODUCCIÓN DEL DAÑO.
4. TASACIÓN EXORBITANTE DE LOS DAÑOS MORALES.
5. IMPROCEDENCIA DEL RECONOCIMIENTO DEL DAÑO A LA VIDA EN RELACIÓN.
6. GENÉRICA O INNOMINADA.
EXCEPCIONES DE FONDO DE CARA AL CONTRATO DE SEGURO:
1. INEXISTENCIA DE OBLIGACIÓN DE INDEMNIZAR POR INCUMPLIMIENTO DE LAS CARGAS DEL ARTÍCULO 1077 DEL CÓDIGO DE COMERCIO.
2. RIESGOS EXPRESAMENTE EXCLUIDOS EN LA PÓLIZA DE SEGURO DE AUTOMÓVILES INDIVIDUAL LIVIANOS PARTICULARES NO. 022535894 / 0.
3. SUJECIÓN A LAS CONDICIONES PARTICULARES Y GENERALES DEL CONTRATO DE SEGURO, EL CLAUSULADO Y LOS AMPAROS.
4. CARÁCTER MERAMENTE INDEMNIZATORIO DE LOS CONTRATOS DE SEGURO.
5. EN CUALQUIER CASO, DE NINGUNA FORMA SE PODRÁ EXCEDER EL LIMITE DEL VALOR ASEGURADO.
6. DISPONIBILIDAD DEL VALOR ASEGURADO.
7. GENERICA O INNOMINADA Y OTRAS.</t>
  </si>
  <si>
    <t>La contingencia se califica como REMOTA toda vez que las pruebas que hasta el momento obran en el plenario acreditan que la responsabilidad en la ocurrencia del accidente de tránsito estuvo en cabeza de la víctima en calidad de peatón, configurándose la causal exonerativa denominada “hecho exclusivo de la víctima”. 
Lo primero que debe tomarse en consideración, es que la Póliza de Seguro de Automóviles Individual Livianos Particulares No. 022535894 / 0 cuyo asegurado es JERAMY JAYSSON DONATO, presta cobertura temporal y material, de conformidad con los hechos y pretensiones, expuestos en el líbelo de la demanda. Frente a la cobertura temporal, debe señalarse que el hecho, esto es, el accidente de tránsito en el que falleció el señor JOSE DEL CARMEN ROA ORJUELA (Q.E.P.D.), ocurrió el 11 de diciembre de 2021, es decir, acaeció dentro de la vigencia de la póliza comprendida entre el 01 de octubre de 2021 y el 30 de septiembre de 2022. Aunado a ello, presta cobertura material en tanto ampara la responsabilidad civil extracontractual, pretensión que se endilga al asegurado. 
Por otro lado, frente a la responsabilidad del asegurado, debe decirse que las causas del accidente de tránsito son imputables únicamente al actuar de la víctima en calidad de peatón, el cual en un escenario previo al accidente había ingerido bebidas alcohólicas hasta el punto de perder el control sobre sí mismo y quedar tendido sobre la vía. Circunstancia que se encuentra probada con el Informe Policial de Accidente de Tránsito diligenciado en la fecha de los hechos, en el que el peatón fue codificado con la hipótesis No. 411 “Persona tendida en la vía”, así mismo el Informe de Reconstrucción de Accidente de Transito elaborado a solicitud de la compañia determinó que el peatón se encontraba tendido (colapsado) sobre la calzada previo al momento del impacto. De manera que, la responsabilidad de la víctima se encuentra probada frente a la ocurrencia del accidente y su consecuencial fallecimiento. Razón por la cual, la contingencia se califica como Remota. 
Todo lo anterior, sin perjuicio del carácter contingente del proceso.</t>
  </si>
  <si>
    <t>Como liquidación objetiva de perjuicios se llegó a la suma de $590.398.287. Lo anterior, con base en los siguientes fundamentos jurídicos:
1. Daño Moral: Se tomó como daño moral la suma de $60.000.000 para cada uno de los demandantes (6) en su calidad de hijos del causante.  Este valor se fijó teniendo en cuenta que la jurisprudencia de la Corte Suprema de Justicia (Sentencia del 23/05/2018, MP: Aroldo Wilson Quiroz) ha establecido que en caso de fallecimiento de un familiar de primer grado de consanguinidad o afinidad se les debe reconocer por daño moral la suma de $60.000.000 a cada uno. En ese sentido el valor total a título de daño moral corresponde a $360.000.000.
2. Daño a la vida en relación: En la medida que, los demandantes perdieron a su padre de manera abrupta por concepto del accidente de tránsito, se estima la suma de $30.000.000 por este concepto para cada uno de ellos. Este valor se fijó teniendo en cuenta que en la Sentencia SC665-2019, MP Octavio Tejeiro Duque se reconoció al cónyuge la suma de $30.000.000 por la muerte de su esposo como consecuencia de un accidente de tránsito. En ese sentido, es conocido que el cónyuge, hijos y padres se consideran en el primer nivel respecto a las indemnizaciones por perjuicios inmateriales. Por ende, con dicho sustento se tasa el valor del daño a la vida de relación en $30.000.000 para cada uno de los hijos de la víctima. En ese sentido el valor total a título de daño a la vida en relación corresponde a $180.000.000.
3. Intereses de Mora: Se tendrá por intereses moratorios la suma de $50.398.287 contados desde el mes siguiente a la fecha en que se aportó la documentación por parte del asegurado, esto es, a partir del 30 de junio de 2023, hasta la fecha de presentación del presente informe.
4. Deducible: No se encuentra contemplado dentro del contrato de seguro, deducible alguno para el amparo de responsabilidad civil extracontractual.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</si>
</sst>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u/>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6" fontId="0" fillId="0" borderId="0" xfId="0" applyNumberFormat="1" applyProtection="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9" zoomScale="90" zoomScaleNormal="90" workbookViewId="0">
      <selection activeCell="B25" sqref="B25:C27"/>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54" t="s">
        <v>0</v>
      </c>
      <c r="B1" s="54"/>
      <c r="C1" s="54"/>
    </row>
    <row r="2" spans="1:3" ht="14.5" customHeight="1" x14ac:dyDescent="0.35">
      <c r="A2" s="5" t="s">
        <v>1</v>
      </c>
      <c r="B2" s="59" t="s">
        <v>156</v>
      </c>
      <c r="C2" s="60"/>
    </row>
    <row r="3" spans="1:3" ht="14.5" customHeight="1" x14ac:dyDescent="0.35">
      <c r="A3" s="5" t="s">
        <v>2</v>
      </c>
      <c r="B3" s="55" t="s">
        <v>157</v>
      </c>
      <c r="C3" s="56"/>
    </row>
    <row r="4" spans="1:3" ht="14.5" customHeight="1" x14ac:dyDescent="0.35">
      <c r="A4" s="5" t="s">
        <v>3</v>
      </c>
      <c r="B4" s="55" t="s">
        <v>158</v>
      </c>
      <c r="C4" s="56"/>
    </row>
    <row r="5" spans="1:3" ht="14.5" customHeight="1" x14ac:dyDescent="0.35">
      <c r="A5" s="5" t="s">
        <v>4</v>
      </c>
      <c r="B5" s="55" t="s">
        <v>160</v>
      </c>
      <c r="C5" s="56"/>
    </row>
    <row r="6" spans="1:3" ht="14.5" customHeight="1" x14ac:dyDescent="0.35">
      <c r="A6" s="5" t="s">
        <v>5</v>
      </c>
      <c r="B6" s="49" t="s">
        <v>121</v>
      </c>
      <c r="C6" s="49"/>
    </row>
    <row r="7" spans="1:3" ht="14.5" customHeight="1" x14ac:dyDescent="0.35">
      <c r="A7" s="27" t="s">
        <v>6</v>
      </c>
      <c r="B7" s="55" t="s">
        <v>122</v>
      </c>
      <c r="C7" s="56"/>
    </row>
    <row r="8" spans="1:3" ht="14.5" customHeight="1" x14ac:dyDescent="0.35">
      <c r="A8" s="28" t="s">
        <v>137</v>
      </c>
      <c r="B8" s="49" t="s">
        <v>159</v>
      </c>
      <c r="C8" s="49"/>
    </row>
    <row r="9" spans="1:3" ht="14.5" customHeight="1" x14ac:dyDescent="0.35">
      <c r="A9" s="28" t="s">
        <v>131</v>
      </c>
      <c r="B9" s="62">
        <v>3090078</v>
      </c>
      <c r="C9" s="49"/>
    </row>
    <row r="10" spans="1:3" ht="14.5" customHeight="1" x14ac:dyDescent="0.35">
      <c r="A10" s="28" t="s">
        <v>7</v>
      </c>
      <c r="B10" s="48" t="s">
        <v>161</v>
      </c>
      <c r="C10" s="48"/>
    </row>
    <row r="11" spans="1:3" ht="14.5" customHeight="1" x14ac:dyDescent="0.35">
      <c r="A11" s="29" t="s">
        <v>8</v>
      </c>
      <c r="B11" s="48" t="s">
        <v>161</v>
      </c>
      <c r="C11" s="48"/>
    </row>
    <row r="12" spans="1:3" ht="14.5" customHeight="1" x14ac:dyDescent="0.35">
      <c r="A12" s="5" t="s">
        <v>9</v>
      </c>
      <c r="B12" s="48" t="s">
        <v>161</v>
      </c>
      <c r="C12" s="48"/>
    </row>
    <row r="13" spans="1:3" ht="14.5" customHeight="1" x14ac:dyDescent="0.35">
      <c r="A13" s="5" t="s">
        <v>10</v>
      </c>
      <c r="B13" s="49" t="s">
        <v>161</v>
      </c>
      <c r="C13" s="49"/>
    </row>
    <row r="14" spans="1:3" ht="14.5" customHeight="1" x14ac:dyDescent="0.35">
      <c r="A14" s="5" t="s">
        <v>11</v>
      </c>
      <c r="B14" s="50">
        <v>20095</v>
      </c>
      <c r="C14" s="49"/>
    </row>
    <row r="15" spans="1:3" ht="14.5" customHeight="1" x14ac:dyDescent="0.35">
      <c r="A15" s="5" t="s">
        <v>144</v>
      </c>
      <c r="B15" s="49" t="s">
        <v>162</v>
      </c>
      <c r="C15" s="49"/>
    </row>
    <row r="16" spans="1:3" ht="14.5" customHeight="1" x14ac:dyDescent="0.35">
      <c r="A16" s="5" t="s">
        <v>12</v>
      </c>
      <c r="B16" s="50">
        <v>44542</v>
      </c>
      <c r="C16" s="49"/>
    </row>
    <row r="17" spans="1:3" ht="14.5" customHeight="1" x14ac:dyDescent="0.35">
      <c r="A17" s="5" t="s">
        <v>13</v>
      </c>
      <c r="B17" s="48" t="s">
        <v>14</v>
      </c>
      <c r="C17" s="48"/>
    </row>
    <row r="18" spans="1:3" ht="14.5" customHeight="1" x14ac:dyDescent="0.35">
      <c r="A18" s="5" t="s">
        <v>15</v>
      </c>
      <c r="B18" s="48" t="s">
        <v>161</v>
      </c>
      <c r="C18" s="48"/>
    </row>
    <row r="19" spans="1:3" ht="14.5" customHeight="1" x14ac:dyDescent="0.35">
      <c r="A19" s="5" t="s">
        <v>16</v>
      </c>
      <c r="B19" s="57" t="s">
        <v>161</v>
      </c>
      <c r="C19" s="58"/>
    </row>
    <row r="20" spans="1:3" ht="14.5" customHeight="1" x14ac:dyDescent="0.35">
      <c r="A20" s="5" t="s">
        <v>132</v>
      </c>
      <c r="B20" s="49">
        <v>1</v>
      </c>
      <c r="C20" s="49"/>
    </row>
    <row r="21" spans="1:3" ht="14.5" customHeight="1" x14ac:dyDescent="0.35">
      <c r="A21" s="5" t="s">
        <v>17</v>
      </c>
      <c r="B21" s="48" t="s">
        <v>145</v>
      </c>
      <c r="C21" s="48"/>
    </row>
    <row r="22" spans="1:3" ht="14.5" customHeight="1" x14ac:dyDescent="0.35">
      <c r="A22" s="28" t="s">
        <v>19</v>
      </c>
      <c r="B22" s="47">
        <v>44541</v>
      </c>
      <c r="C22" s="44"/>
    </row>
    <row r="23" spans="1:3" ht="14.5" customHeight="1" x14ac:dyDescent="0.35">
      <c r="A23" s="28" t="s">
        <v>20</v>
      </c>
      <c r="B23" s="46" t="s">
        <v>161</v>
      </c>
      <c r="C23" s="44"/>
    </row>
    <row r="24" spans="1:3" ht="14.5" customHeight="1" x14ac:dyDescent="0.35">
      <c r="A24" s="28" t="s">
        <v>21</v>
      </c>
      <c r="B24" s="46" t="s">
        <v>161</v>
      </c>
      <c r="C24" s="44"/>
    </row>
    <row r="25" spans="1:3" x14ac:dyDescent="0.35">
      <c r="A25" s="61" t="s">
        <v>146</v>
      </c>
      <c r="B25" s="44" t="s">
        <v>169</v>
      </c>
      <c r="C25" s="45"/>
    </row>
    <row r="26" spans="1:3" x14ac:dyDescent="0.35">
      <c r="A26" s="61"/>
      <c r="B26" s="45"/>
      <c r="C26" s="45"/>
    </row>
    <row r="27" spans="1:3" ht="100.5" customHeight="1" x14ac:dyDescent="0.35">
      <c r="A27" s="61"/>
      <c r="B27" s="45"/>
      <c r="C27" s="45"/>
    </row>
    <row r="28" spans="1:3" x14ac:dyDescent="0.35">
      <c r="A28" s="28" t="s">
        <v>23</v>
      </c>
      <c r="B28" s="45" t="s">
        <v>163</v>
      </c>
      <c r="C28" s="45"/>
    </row>
    <row r="29" spans="1:3" x14ac:dyDescent="0.35">
      <c r="A29" s="28" t="s">
        <v>24</v>
      </c>
      <c r="B29" s="51">
        <v>79672042</v>
      </c>
      <c r="C29" s="45"/>
    </row>
    <row r="30" spans="1:3" x14ac:dyDescent="0.35">
      <c r="A30" s="28" t="s">
        <v>25</v>
      </c>
      <c r="B30" s="45" t="s">
        <v>164</v>
      </c>
      <c r="C30" s="45"/>
    </row>
    <row r="31" spans="1:3" x14ac:dyDescent="0.35">
      <c r="A31" s="28" t="s">
        <v>133</v>
      </c>
      <c r="B31" s="45" t="s">
        <v>161</v>
      </c>
      <c r="C31" s="45"/>
    </row>
    <row r="32" spans="1:3" x14ac:dyDescent="0.35">
      <c r="A32" s="28" t="s">
        <v>26</v>
      </c>
      <c r="B32" s="52">
        <v>45201</v>
      </c>
      <c r="C32" s="53"/>
    </row>
    <row r="33" spans="1:3" x14ac:dyDescent="0.35">
      <c r="A33" s="5" t="s">
        <v>27</v>
      </c>
      <c r="B33" s="50">
        <v>45200</v>
      </c>
      <c r="C33" s="50"/>
    </row>
    <row r="34" spans="1:3" ht="43.5" x14ac:dyDescent="0.35">
      <c r="A34" s="5" t="s">
        <v>134</v>
      </c>
      <c r="B34" s="50">
        <v>45217</v>
      </c>
      <c r="C34" s="49"/>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3" zoomScale="115" zoomScaleNormal="115" workbookViewId="0">
      <selection activeCell="B9" sqref="B9:C9"/>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63" t="s">
        <v>28</v>
      </c>
      <c r="B1" s="63"/>
      <c r="C1" s="63"/>
    </row>
    <row r="2" spans="1:3" ht="15.75" customHeight="1" x14ac:dyDescent="0.35">
      <c r="A2" s="20" t="s">
        <v>29</v>
      </c>
      <c r="B2" s="64" t="s">
        <v>168</v>
      </c>
      <c r="C2" s="65"/>
    </row>
    <row r="3" spans="1:3" s="2" customFormat="1" x14ac:dyDescent="0.35">
      <c r="A3" s="5" t="s">
        <v>1</v>
      </c>
      <c r="B3" s="49" t="str">
        <f>'AUTOS  NOTA 322'!B2:C2</f>
        <v>110013103032-2023-00338-00</v>
      </c>
      <c r="C3" s="49"/>
    </row>
    <row r="4" spans="1:3" s="2" customFormat="1" x14ac:dyDescent="0.35">
      <c r="A4" s="5" t="s">
        <v>2</v>
      </c>
      <c r="B4" s="49" t="str">
        <f>'AUTOS  NOTA 322'!B3:C3</f>
        <v>JUZGADO 32 CIVIL DEL CIRCUITO DE BOGOTÁ D.C.</v>
      </c>
      <c r="C4" s="49"/>
    </row>
    <row r="5" spans="1:3" s="2" customFormat="1" x14ac:dyDescent="0.35">
      <c r="A5" s="5" t="s">
        <v>3</v>
      </c>
      <c r="B5" s="49" t="str">
        <f>'AUTOS  NOTA 322'!B4:C4</f>
        <v>JERAMY JAYSSON DONATO - ALLIANZ SEGUROS S.A.</v>
      </c>
      <c r="C5" s="49"/>
    </row>
    <row r="6" spans="1:3" s="2" customFormat="1" x14ac:dyDescent="0.35">
      <c r="A6" s="5" t="s">
        <v>4</v>
      </c>
      <c r="B6" s="49" t="str">
        <f>'AUTOS  NOTA 322'!B5:C5</f>
        <v>JOSE DEL CARMEN ROA GUTIERREZ (HIJO - 09/02/1981 ) - LUZ YANETH ROA GUTIERREZ (HIJA - 15/10/1982) - DIANA MARIA ROA GUTIERREZ (HIJA - 12/01/1985) - ANA PATRICIA ROA GUTIERREZ (HIJA - 05/11/1987) - LUZ MARINA ROA GUTIERREZ (HIJA - 08/12/1989) - JESÚS ALBERTO ROA GUTIERREZ (HIJO - 15/11/1992)</v>
      </c>
      <c r="C6" s="49"/>
    </row>
    <row r="7" spans="1:3" s="2" customFormat="1" x14ac:dyDescent="0.35">
      <c r="A7" s="5" t="s">
        <v>5</v>
      </c>
      <c r="B7" s="49" t="str">
        <f>'AUTOS  NOTA 322'!B6:C6</f>
        <v>DEMANDA DIRECTA</v>
      </c>
      <c r="C7" s="49"/>
    </row>
    <row r="8" spans="1:3" s="2" customFormat="1" x14ac:dyDescent="0.35">
      <c r="A8" s="31" t="s">
        <v>118</v>
      </c>
      <c r="B8" s="49" t="str">
        <f>'AUTOS  NOTA 322'!B7:C8</f>
        <v>JOSE DEL CARMEN ROA ORJUELA (Q.E.P.D.)</v>
      </c>
      <c r="C8" s="49"/>
    </row>
    <row r="9" spans="1:3" x14ac:dyDescent="0.35">
      <c r="A9" s="20" t="s">
        <v>30</v>
      </c>
      <c r="B9" s="49" t="s">
        <v>165</v>
      </c>
      <c r="C9" s="49"/>
    </row>
    <row r="10" spans="1:3" x14ac:dyDescent="0.35">
      <c r="A10" s="20" t="s">
        <v>22</v>
      </c>
      <c r="B10" s="49" t="s">
        <v>122</v>
      </c>
      <c r="C10" s="49"/>
    </row>
    <row r="11" spans="1:3" x14ac:dyDescent="0.35">
      <c r="A11" s="20" t="s">
        <v>31</v>
      </c>
      <c r="B11" s="78">
        <v>4000000000</v>
      </c>
      <c r="C11" s="79"/>
    </row>
    <row r="12" spans="1:3" x14ac:dyDescent="0.35">
      <c r="A12" s="20" t="s">
        <v>136</v>
      </c>
      <c r="B12" s="78">
        <v>0</v>
      </c>
      <c r="C12" s="79"/>
    </row>
    <row r="13" spans="1:3" x14ac:dyDescent="0.35">
      <c r="A13" s="20" t="s">
        <v>32</v>
      </c>
      <c r="B13" s="55" t="s">
        <v>94</v>
      </c>
      <c r="C13" s="56"/>
    </row>
    <row r="14" spans="1:3" x14ac:dyDescent="0.35">
      <c r="A14" s="20" t="s">
        <v>33</v>
      </c>
      <c r="B14" s="48" t="s">
        <v>167</v>
      </c>
      <c r="C14" s="49"/>
    </row>
    <row r="15" spans="1:3" x14ac:dyDescent="0.35">
      <c r="A15" s="20" t="s">
        <v>34</v>
      </c>
      <c r="B15" s="49" t="s">
        <v>35</v>
      </c>
      <c r="C15" s="49"/>
    </row>
    <row r="16" spans="1:3" x14ac:dyDescent="0.35">
      <c r="A16" s="20" t="s">
        <v>36</v>
      </c>
      <c r="B16" s="49" t="s">
        <v>35</v>
      </c>
      <c r="C16" s="49"/>
    </row>
    <row r="17" spans="1:3" x14ac:dyDescent="0.35">
      <c r="A17" s="80" t="s">
        <v>37</v>
      </c>
      <c r="B17" s="49"/>
      <c r="C17" s="49"/>
    </row>
    <row r="18" spans="1:3" x14ac:dyDescent="0.35">
      <c r="A18" s="81"/>
      <c r="B18" s="10" t="s">
        <v>39</v>
      </c>
      <c r="C18" s="10" t="s">
        <v>40</v>
      </c>
    </row>
    <row r="19" spans="1:3" x14ac:dyDescent="0.35">
      <c r="A19" s="81"/>
      <c r="B19" s="6" t="s">
        <v>143</v>
      </c>
      <c r="C19" s="6"/>
    </row>
    <row r="20" spans="1:3" x14ac:dyDescent="0.35">
      <c r="A20" s="81"/>
      <c r="B20" s="6"/>
      <c r="C20" s="6"/>
    </row>
    <row r="21" spans="1:3" x14ac:dyDescent="0.35">
      <c r="A21" s="82"/>
      <c r="B21" s="6"/>
      <c r="C21" s="6"/>
    </row>
    <row r="22" spans="1:3" x14ac:dyDescent="0.35">
      <c r="A22" s="20" t="s">
        <v>41</v>
      </c>
      <c r="B22" s="49"/>
      <c r="C22" s="49"/>
    </row>
    <row r="23" spans="1:3" x14ac:dyDescent="0.35">
      <c r="A23" s="20" t="s">
        <v>42</v>
      </c>
      <c r="B23" s="64"/>
      <c r="C23" s="65"/>
    </row>
    <row r="24" spans="1:3" x14ac:dyDescent="0.35">
      <c r="A24" s="20" t="s">
        <v>43</v>
      </c>
      <c r="B24" s="49" t="s">
        <v>97</v>
      </c>
      <c r="C24" s="49"/>
    </row>
    <row r="25" spans="1:3" x14ac:dyDescent="0.35">
      <c r="A25" s="20" t="s">
        <v>44</v>
      </c>
      <c r="B25" s="49"/>
      <c r="C25" s="49"/>
    </row>
    <row r="26" spans="1:3" x14ac:dyDescent="0.35">
      <c r="A26" s="20" t="s">
        <v>46</v>
      </c>
      <c r="B26" s="49"/>
      <c r="C26" s="49"/>
    </row>
    <row r="27" spans="1:3" x14ac:dyDescent="0.35">
      <c r="A27" s="19" t="s">
        <v>47</v>
      </c>
      <c r="B27" s="49" t="s">
        <v>35</v>
      </c>
      <c r="C27" s="49"/>
    </row>
    <row r="28" spans="1:3" x14ac:dyDescent="0.35">
      <c r="A28" s="66" t="s">
        <v>48</v>
      </c>
      <c r="B28" s="66"/>
      <c r="C28" s="66"/>
    </row>
    <row r="29" spans="1:3" x14ac:dyDescent="0.35">
      <c r="A29" s="76" t="s">
        <v>49</v>
      </c>
      <c r="B29" s="77"/>
      <c r="C29" s="11"/>
    </row>
    <row r="30" spans="1:3" x14ac:dyDescent="0.35">
      <c r="A30" s="76" t="s">
        <v>50</v>
      </c>
      <c r="B30" s="77"/>
      <c r="C30" s="11"/>
    </row>
    <row r="31" spans="1:3" x14ac:dyDescent="0.35">
      <c r="A31" s="76" t="s">
        <v>51</v>
      </c>
      <c r="B31" s="77"/>
      <c r="C31" s="12"/>
    </row>
    <row r="32" spans="1:3" x14ac:dyDescent="0.35">
      <c r="A32" s="76" t="s">
        <v>52</v>
      </c>
      <c r="B32" s="77"/>
      <c r="C32" s="11"/>
    </row>
    <row r="33" spans="1:3" x14ac:dyDescent="0.35">
      <c r="A33" s="76" t="s">
        <v>53</v>
      </c>
      <c r="B33" s="77"/>
      <c r="C33" s="11"/>
    </row>
    <row r="34" spans="1:3" x14ac:dyDescent="0.35">
      <c r="A34" s="76" t="s">
        <v>54</v>
      </c>
      <c r="B34" s="77"/>
      <c r="C34" s="13"/>
    </row>
    <row r="35" spans="1:3" x14ac:dyDescent="0.35">
      <c r="A35" s="67" t="s">
        <v>55</v>
      </c>
      <c r="B35" s="68"/>
      <c r="C35" s="14"/>
    </row>
    <row r="36" spans="1:3" x14ac:dyDescent="0.35">
      <c r="A36" s="67" t="s">
        <v>56</v>
      </c>
      <c r="B36" s="68"/>
      <c r="C36" s="15"/>
    </row>
    <row r="37" spans="1:3" x14ac:dyDescent="0.35">
      <c r="A37" s="69" t="s">
        <v>57</v>
      </c>
      <c r="B37" s="70"/>
      <c r="C37" s="15"/>
    </row>
    <row r="38" spans="1:3" x14ac:dyDescent="0.35">
      <c r="A38" s="71"/>
      <c r="B38" s="72"/>
      <c r="C38" s="15"/>
    </row>
    <row r="39" spans="1:3" x14ac:dyDescent="0.35">
      <c r="A39" s="73"/>
      <c r="B39" s="74"/>
      <c r="C39" s="15"/>
    </row>
    <row r="40" spans="1:3" x14ac:dyDescent="0.35">
      <c r="A40" s="75" t="s">
        <v>58</v>
      </c>
      <c r="B40" s="75"/>
      <c r="C40" s="75"/>
    </row>
    <row r="41" spans="1:3" x14ac:dyDescent="0.35">
      <c r="A41" s="17" t="s">
        <v>59</v>
      </c>
      <c r="B41" s="18"/>
      <c r="C41" s="15"/>
    </row>
    <row r="42" spans="1:3" x14ac:dyDescent="0.35">
      <c r="A42" s="67" t="s">
        <v>60</v>
      </c>
      <c r="B42" s="68"/>
      <c r="C42" s="15"/>
    </row>
    <row r="43" spans="1:3" x14ac:dyDescent="0.35">
      <c r="A43" s="67" t="s">
        <v>61</v>
      </c>
      <c r="B43" s="68"/>
      <c r="C43" s="15"/>
    </row>
    <row r="44" spans="1:3" ht="87" x14ac:dyDescent="0.35">
      <c r="A44" s="17" t="s">
        <v>62</v>
      </c>
      <c r="B44" s="18"/>
      <c r="C44" s="14" t="s">
        <v>166</v>
      </c>
    </row>
    <row r="45" spans="1:3" x14ac:dyDescent="0.35">
      <c r="A45" s="17" t="s">
        <v>63</v>
      </c>
      <c r="B45" s="18"/>
      <c r="C45" s="15"/>
    </row>
    <row r="46" spans="1:3" x14ac:dyDescent="0.35">
      <c r="A46" s="67" t="s">
        <v>64</v>
      </c>
      <c r="B46" s="68"/>
      <c r="C46" s="15"/>
    </row>
    <row r="47" spans="1:3" x14ac:dyDescent="0.35">
      <c r="A47" s="17" t="s">
        <v>65</v>
      </c>
      <c r="B47" s="16"/>
      <c r="C47" s="15"/>
    </row>
    <row r="48" spans="1:3" x14ac:dyDescent="0.35">
      <c r="A48" s="67" t="s">
        <v>66</v>
      </c>
      <c r="B48" s="68"/>
      <c r="C48" s="15"/>
    </row>
    <row r="49" spans="1:3" x14ac:dyDescent="0.35">
      <c r="A49" s="67" t="s">
        <v>67</v>
      </c>
      <c r="B49" s="68"/>
      <c r="C49" s="15"/>
    </row>
    <row r="50" spans="1:3" x14ac:dyDescent="0.35">
      <c r="A50" s="67" t="s">
        <v>57</v>
      </c>
      <c r="B50" s="6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0" zoomScale="115" zoomScaleNormal="115" workbookViewId="0">
      <selection activeCell="C26" sqref="C26"/>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63" t="s">
        <v>68</v>
      </c>
      <c r="B1" s="63"/>
      <c r="C1" s="63"/>
    </row>
    <row r="2" spans="1:9" ht="15" customHeight="1" x14ac:dyDescent="0.35">
      <c r="A2" s="35" t="s">
        <v>29</v>
      </c>
      <c r="B2" s="87" t="str">
        <f>'AUTOS NOTA 321'!B2:C2</f>
        <v>SINIESTRO 108904761   LEGIS  APJ32057</v>
      </c>
      <c r="C2" s="88"/>
    </row>
    <row r="3" spans="1:9" x14ac:dyDescent="0.35">
      <c r="A3" s="36" t="s">
        <v>1</v>
      </c>
      <c r="B3" s="91" t="str">
        <f>'AUTOS  NOTA 322'!B2:C2</f>
        <v>110013103032-2023-00338-00</v>
      </c>
      <c r="C3" s="91"/>
    </row>
    <row r="4" spans="1:9" x14ac:dyDescent="0.35">
      <c r="A4" s="36" t="s">
        <v>2</v>
      </c>
      <c r="B4" s="91" t="str">
        <f>'AUTOS  NOTA 322'!B3:C3</f>
        <v>JUZGADO 32 CIVIL DEL CIRCUITO DE BOGOTÁ D.C.</v>
      </c>
      <c r="C4" s="91"/>
    </row>
    <row r="5" spans="1:9" x14ac:dyDescent="0.35">
      <c r="A5" s="36" t="s">
        <v>3</v>
      </c>
      <c r="B5" s="91" t="str">
        <f>'AUTOS  NOTA 322'!B4:C4</f>
        <v>JERAMY JAYSSON DONATO - ALLIANZ SEGUROS S.A.</v>
      </c>
      <c r="C5" s="91"/>
    </row>
    <row r="6" spans="1:9" ht="15" customHeight="1" x14ac:dyDescent="0.35">
      <c r="A6" s="36" t="s">
        <v>4</v>
      </c>
      <c r="B6" s="91" t="str">
        <f>'AUTOS  NOTA 322'!B5:C5</f>
        <v>JOSE DEL CARMEN ROA GUTIERREZ (HIJO - 09/02/1981 ) - LUZ YANETH ROA GUTIERREZ (HIJA - 15/10/1982) - DIANA MARIA ROA GUTIERREZ (HIJA - 12/01/1985) - ANA PATRICIA ROA GUTIERREZ (HIJA - 05/11/1987) - LUZ MARINA ROA GUTIERREZ (HIJA - 08/12/1989) - JESÚS ALBERTO ROA GUTIERREZ (HIJO - 15/11/1992)</v>
      </c>
      <c r="C6" s="91"/>
    </row>
    <row r="7" spans="1:9" x14ac:dyDescent="0.35">
      <c r="A7" s="36" t="s">
        <v>5</v>
      </c>
      <c r="B7" s="91" t="str">
        <f>'AUTOS  NOTA 322'!B6:C6</f>
        <v>DEMANDA DIRECTA</v>
      </c>
      <c r="C7" s="91"/>
    </row>
    <row r="8" spans="1:9" x14ac:dyDescent="0.35">
      <c r="A8" s="38" t="s">
        <v>118</v>
      </c>
      <c r="B8" s="91" t="str">
        <f>'AUTOS  NOTA 322'!B7:C8</f>
        <v>JOSE DEL CARMEN ROA ORJUELA (Q.E.P.D.)</v>
      </c>
      <c r="C8" s="91"/>
    </row>
    <row r="9" spans="1:9" ht="29" x14ac:dyDescent="0.35">
      <c r="A9" s="36" t="s">
        <v>69</v>
      </c>
      <c r="B9" s="85">
        <f>SUM(C11,C12,C15,C14,C17)</f>
        <v>676257816</v>
      </c>
      <c r="C9" s="86"/>
    </row>
    <row r="10" spans="1:9" x14ac:dyDescent="0.35">
      <c r="A10" s="92" t="s">
        <v>70</v>
      </c>
      <c r="B10" s="89" t="s">
        <v>71</v>
      </c>
      <c r="C10" s="90"/>
    </row>
    <row r="11" spans="1:9" x14ac:dyDescent="0.35">
      <c r="A11" s="92"/>
      <c r="B11" s="37" t="s">
        <v>172</v>
      </c>
      <c r="C11" s="32"/>
    </row>
    <row r="12" spans="1:9" x14ac:dyDescent="0.35">
      <c r="A12" s="92"/>
      <c r="B12" s="37" t="s">
        <v>171</v>
      </c>
      <c r="C12" s="32">
        <v>64257816</v>
      </c>
    </row>
    <row r="13" spans="1:9" x14ac:dyDescent="0.35">
      <c r="A13" s="92"/>
      <c r="B13" s="89" t="s">
        <v>74</v>
      </c>
      <c r="C13" s="90"/>
    </row>
    <row r="14" spans="1:9" x14ac:dyDescent="0.35">
      <c r="A14" s="92"/>
      <c r="B14" s="37" t="s">
        <v>116</v>
      </c>
      <c r="C14" s="107">
        <v>432000000</v>
      </c>
    </row>
    <row r="15" spans="1:9" x14ac:dyDescent="0.35">
      <c r="A15" s="92"/>
      <c r="B15" s="37" t="s">
        <v>170</v>
      </c>
      <c r="C15" s="40">
        <v>180000000</v>
      </c>
      <c r="E15" t="s">
        <v>75</v>
      </c>
      <c r="F15" s="22">
        <v>0.7</v>
      </c>
    </row>
    <row r="16" spans="1:9" x14ac:dyDescent="0.35">
      <c r="A16" s="92"/>
      <c r="B16" s="89" t="s">
        <v>76</v>
      </c>
      <c r="C16" s="90"/>
      <c r="E16" t="s">
        <v>77</v>
      </c>
      <c r="F16" s="23">
        <v>0.3</v>
      </c>
      <c r="I16" s="25"/>
    </row>
    <row r="17" spans="1:9" x14ac:dyDescent="0.35">
      <c r="A17" s="92"/>
      <c r="B17" s="37"/>
      <c r="C17" s="41"/>
      <c r="F17" s="26"/>
      <c r="I17" s="25"/>
    </row>
    <row r="18" spans="1:9" ht="23.25" customHeight="1" x14ac:dyDescent="0.35">
      <c r="A18" s="39" t="s">
        <v>78</v>
      </c>
      <c r="B18" s="87" t="s">
        <v>79</v>
      </c>
      <c r="C18" s="88"/>
    </row>
    <row r="19" spans="1:9" ht="58" x14ac:dyDescent="0.35">
      <c r="A19" s="36" t="s">
        <v>80</v>
      </c>
      <c r="B19" s="99" t="s">
        <v>174</v>
      </c>
      <c r="C19" s="100"/>
    </row>
    <row r="20" spans="1:9" ht="15" customHeight="1" x14ac:dyDescent="0.35">
      <c r="A20" s="21" t="s">
        <v>81</v>
      </c>
      <c r="B20" s="96">
        <f>((C22+C23+C25+C26+C30+C28+C32+C34+C29+C33)-C37)*C36*C38</f>
        <v>590398287</v>
      </c>
      <c r="C20" s="96"/>
    </row>
    <row r="21" spans="1:9" x14ac:dyDescent="0.35">
      <c r="A21" s="7" t="s">
        <v>82</v>
      </c>
      <c r="B21" s="101" t="s">
        <v>71</v>
      </c>
      <c r="C21" s="102"/>
    </row>
    <row r="22" spans="1:9" x14ac:dyDescent="0.35">
      <c r="A22" s="83"/>
      <c r="B22" s="37" t="s">
        <v>172</v>
      </c>
      <c r="C22" s="32">
        <v>0</v>
      </c>
    </row>
    <row r="23" spans="1:9" x14ac:dyDescent="0.35">
      <c r="A23" s="84"/>
      <c r="B23" s="37" t="s">
        <v>171</v>
      </c>
      <c r="C23" s="32">
        <v>50398287</v>
      </c>
    </row>
    <row r="24" spans="1:9" x14ac:dyDescent="0.35">
      <c r="A24" s="84"/>
      <c r="B24" s="89" t="s">
        <v>74</v>
      </c>
      <c r="C24" s="90"/>
    </row>
    <row r="25" spans="1:9" x14ac:dyDescent="0.35">
      <c r="A25" s="84"/>
      <c r="B25" s="37" t="s">
        <v>116</v>
      </c>
      <c r="C25" s="32">
        <v>360000000</v>
      </c>
    </row>
    <row r="26" spans="1:9" ht="29.15" customHeight="1" x14ac:dyDescent="0.35">
      <c r="A26" s="84"/>
      <c r="B26" s="37" t="s">
        <v>117</v>
      </c>
      <c r="C26" s="32">
        <v>180000000</v>
      </c>
    </row>
    <row r="27" spans="1:9" x14ac:dyDescent="0.35">
      <c r="A27" s="84"/>
      <c r="B27" s="89" t="s">
        <v>147</v>
      </c>
      <c r="C27" s="90"/>
    </row>
    <row r="28" spans="1:9" x14ac:dyDescent="0.35">
      <c r="A28" s="84"/>
      <c r="B28" s="37" t="s">
        <v>155</v>
      </c>
      <c r="C28" s="32">
        <v>0</v>
      </c>
    </row>
    <row r="29" spans="1:9" x14ac:dyDescent="0.35">
      <c r="A29" s="84"/>
      <c r="B29" s="37" t="s">
        <v>72</v>
      </c>
      <c r="C29" s="32">
        <v>0</v>
      </c>
    </row>
    <row r="30" spans="1:9" x14ac:dyDescent="0.35">
      <c r="A30" s="84"/>
      <c r="B30" s="37" t="s">
        <v>73</v>
      </c>
      <c r="C30" s="32">
        <v>0</v>
      </c>
    </row>
    <row r="31" spans="1:9" x14ac:dyDescent="0.35">
      <c r="A31" s="84"/>
      <c r="B31" s="89" t="s">
        <v>148</v>
      </c>
      <c r="C31" s="90"/>
    </row>
    <row r="32" spans="1:9" x14ac:dyDescent="0.35">
      <c r="A32" s="84"/>
      <c r="B32" s="37"/>
      <c r="C32" s="32"/>
    </row>
    <row r="33" spans="1:3" x14ac:dyDescent="0.35">
      <c r="A33" s="84"/>
      <c r="B33" s="37" t="s">
        <v>72</v>
      </c>
      <c r="C33" s="32">
        <v>0</v>
      </c>
    </row>
    <row r="34" spans="1:3" x14ac:dyDescent="0.35">
      <c r="A34" s="84"/>
      <c r="B34" s="37" t="s">
        <v>73</v>
      </c>
      <c r="C34" s="32">
        <v>0</v>
      </c>
    </row>
    <row r="35" spans="1:3" x14ac:dyDescent="0.35">
      <c r="A35" s="84"/>
      <c r="B35" s="89" t="s">
        <v>135</v>
      </c>
      <c r="C35" s="90"/>
    </row>
    <row r="36" spans="1:3" x14ac:dyDescent="0.35">
      <c r="A36" s="84"/>
      <c r="B36" s="37" t="s">
        <v>151</v>
      </c>
      <c r="C36" s="33">
        <v>1</v>
      </c>
    </row>
    <row r="37" spans="1:3" x14ac:dyDescent="0.35">
      <c r="A37" s="84"/>
      <c r="B37" s="37" t="s">
        <v>136</v>
      </c>
      <c r="C37" s="34">
        <v>0</v>
      </c>
    </row>
    <row r="38" spans="1:3" x14ac:dyDescent="0.35">
      <c r="A38" s="84"/>
      <c r="B38" s="37" t="s">
        <v>154</v>
      </c>
      <c r="C38" s="33">
        <v>1</v>
      </c>
    </row>
    <row r="39" spans="1:3" x14ac:dyDescent="0.35">
      <c r="A39" s="24" t="s">
        <v>83</v>
      </c>
      <c r="B39" s="96">
        <f>IFERROR(B20*(VLOOKUP(B18,E15:F17,2,0)),16666)</f>
        <v>16666</v>
      </c>
      <c r="C39" s="96"/>
    </row>
    <row r="40" spans="1:3" ht="93" customHeight="1" x14ac:dyDescent="0.35">
      <c r="A40" s="36" t="s">
        <v>149</v>
      </c>
      <c r="B40" s="97" t="s">
        <v>175</v>
      </c>
      <c r="C40" s="98"/>
    </row>
    <row r="41" spans="1:3" ht="211.5" customHeight="1" x14ac:dyDescent="0.35">
      <c r="A41" s="36" t="s">
        <v>84</v>
      </c>
      <c r="B41" s="94" t="s">
        <v>173</v>
      </c>
      <c r="C41" s="95"/>
    </row>
    <row r="42" spans="1:3" ht="26.15" customHeight="1" x14ac:dyDescent="0.35">
      <c r="A42" s="43" t="s">
        <v>140</v>
      </c>
      <c r="B42" s="43"/>
      <c r="C42" s="43"/>
    </row>
    <row r="43" spans="1:3" x14ac:dyDescent="0.35">
      <c r="A43" s="42" t="s">
        <v>141</v>
      </c>
      <c r="B43" s="93"/>
      <c r="C43" s="93"/>
    </row>
    <row r="44" spans="1:3" ht="41.15" customHeight="1" x14ac:dyDescent="0.35">
      <c r="A44" s="42" t="s">
        <v>139</v>
      </c>
      <c r="B44" s="93"/>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63" t="s">
        <v>85</v>
      </c>
      <c r="B1" s="63"/>
      <c r="C1" s="63"/>
    </row>
    <row r="2" spans="1:3" x14ac:dyDescent="0.35">
      <c r="A2" s="20" t="s">
        <v>29</v>
      </c>
      <c r="B2" s="64" t="str">
        <f>'AUTOS NOTA 324'!B2:C2</f>
        <v>SINIESTRO 108904761   LEGIS  APJ32057</v>
      </c>
      <c r="C2" s="65"/>
    </row>
    <row r="3" spans="1:3" x14ac:dyDescent="0.35">
      <c r="A3" s="5" t="s">
        <v>1</v>
      </c>
      <c r="B3" s="49" t="str">
        <f>'AUTOS  NOTA 322'!B2:C2</f>
        <v>110013103032-2023-00338-00</v>
      </c>
      <c r="C3" s="49"/>
    </row>
    <row r="4" spans="1:3" x14ac:dyDescent="0.35">
      <c r="A4" s="5" t="s">
        <v>2</v>
      </c>
      <c r="B4" s="49" t="str">
        <f>'AUTOS  NOTA 322'!B3:C3</f>
        <v>JUZGADO 32 CIVIL DEL CIRCUITO DE BOGOTÁ D.C.</v>
      </c>
      <c r="C4" s="49"/>
    </row>
    <row r="5" spans="1:3" x14ac:dyDescent="0.35">
      <c r="A5" s="5" t="s">
        <v>3</v>
      </c>
      <c r="B5" s="49" t="str">
        <f>'AUTOS  NOTA 322'!B4:C4</f>
        <v>JERAMY JAYSSON DONATO - ALLIANZ SEGUROS S.A.</v>
      </c>
      <c r="C5" s="49"/>
    </row>
    <row r="6" spans="1:3" ht="15" customHeight="1" x14ac:dyDescent="0.35">
      <c r="A6" s="5" t="s">
        <v>4</v>
      </c>
      <c r="B6" s="49" t="str">
        <f>'AUTOS  NOTA 322'!B5:C5</f>
        <v>JOSE DEL CARMEN ROA GUTIERREZ (HIJO - 09/02/1981 ) - LUZ YANETH ROA GUTIERREZ (HIJA - 15/10/1982) - DIANA MARIA ROA GUTIERREZ (HIJA - 12/01/1985) - ANA PATRICIA ROA GUTIERREZ (HIJA - 05/11/1987) - LUZ MARINA ROA GUTIERREZ (HIJA - 08/12/1989) - JESÚS ALBERTO ROA GUTIERREZ (HIJO - 15/11/1992)</v>
      </c>
      <c r="C6" s="49"/>
    </row>
    <row r="7" spans="1:3" ht="15" customHeight="1" x14ac:dyDescent="0.35">
      <c r="A7" s="5" t="s">
        <v>5</v>
      </c>
      <c r="B7" s="49" t="str">
        <f>'AUTOS  NOTA 322'!B6:C6</f>
        <v>DEMANDA DIRECTA</v>
      </c>
      <c r="C7" s="49"/>
    </row>
    <row r="8" spans="1:3" ht="15" customHeight="1" x14ac:dyDescent="0.35">
      <c r="A8" s="31" t="s">
        <v>118</v>
      </c>
      <c r="B8" s="49" t="str">
        <f>'AUTOS  NOTA 322'!B7:C8</f>
        <v>JOSE DEL CARMEN ROA ORJUELA (Q.E.P.D.)</v>
      </c>
      <c r="C8" s="49"/>
    </row>
    <row r="9" spans="1:3" ht="19" customHeight="1" x14ac:dyDescent="0.35">
      <c r="A9" s="5" t="s">
        <v>119</v>
      </c>
      <c r="B9" s="49"/>
      <c r="C9" s="49"/>
    </row>
    <row r="10" spans="1:3" x14ac:dyDescent="0.35">
      <c r="A10" s="7" t="s">
        <v>82</v>
      </c>
      <c r="B10" s="105">
        <f>'AUTOS NOTA 324'!B20:C20</f>
        <v>590398287</v>
      </c>
      <c r="C10" s="105"/>
    </row>
    <row r="11" spans="1:3" x14ac:dyDescent="0.35">
      <c r="A11" s="7" t="s">
        <v>138</v>
      </c>
      <c r="B11" s="106">
        <f>'AUTOS NOTA 324'!B39:C39</f>
        <v>16666</v>
      </c>
      <c r="C11" s="49"/>
    </row>
    <row r="12" spans="1:3" ht="29" x14ac:dyDescent="0.35">
      <c r="A12" s="7" t="s">
        <v>86</v>
      </c>
      <c r="B12" s="103"/>
      <c r="C12" s="104"/>
    </row>
    <row r="13" spans="1:3" ht="43.5" x14ac:dyDescent="0.35">
      <c r="A13" s="5" t="s">
        <v>87</v>
      </c>
      <c r="B13" s="49"/>
      <c r="C13" s="49"/>
    </row>
    <row r="14" spans="1:3" ht="43.5" x14ac:dyDescent="0.35">
      <c r="A14" s="5" t="s">
        <v>88</v>
      </c>
      <c r="B14" s="49"/>
      <c r="C14" s="49"/>
    </row>
    <row r="15" spans="1:3" x14ac:dyDescent="0.35">
      <c r="A15" s="5" t="s">
        <v>89</v>
      </c>
      <c r="B15" s="6"/>
      <c r="C15" s="6"/>
    </row>
    <row r="16" spans="1:3" x14ac:dyDescent="0.35">
      <c r="A16" s="7" t="s">
        <v>90</v>
      </c>
      <c r="B16" s="49"/>
      <c r="C16" s="49"/>
    </row>
    <row r="17" spans="1:3" x14ac:dyDescent="0.35">
      <c r="A17" s="6" t="s">
        <v>91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32</v>
      </c>
      <c r="B1" t="s">
        <v>35</v>
      </c>
      <c r="C1" s="9" t="s">
        <v>37</v>
      </c>
      <c r="D1" s="9" t="s">
        <v>92</v>
      </c>
      <c r="E1" s="3" t="s">
        <v>43</v>
      </c>
      <c r="F1" s="2" t="s">
        <v>75</v>
      </c>
      <c r="G1" s="4">
        <v>0</v>
      </c>
      <c r="H1" t="s">
        <v>13</v>
      </c>
      <c r="I1" t="s">
        <v>93</v>
      </c>
      <c r="K1" t="s">
        <v>120</v>
      </c>
      <c r="L1" s="30" t="s">
        <v>152</v>
      </c>
      <c r="M1" t="s">
        <v>94</v>
      </c>
      <c r="N1" t="s">
        <v>75</v>
      </c>
      <c r="O1" t="s">
        <v>142</v>
      </c>
    </row>
    <row r="2" spans="1:15" x14ac:dyDescent="0.35">
      <c r="A2" t="s">
        <v>94</v>
      </c>
      <c r="B2" t="s">
        <v>45</v>
      </c>
      <c r="C2" t="s">
        <v>95</v>
      </c>
      <c r="D2" s="2" t="s">
        <v>96</v>
      </c>
      <c r="E2" s="1" t="s">
        <v>97</v>
      </c>
      <c r="F2" s="2" t="s">
        <v>79</v>
      </c>
      <c r="G2" s="4">
        <v>0.7</v>
      </c>
      <c r="H2" t="s">
        <v>14</v>
      </c>
      <c r="I2" t="s">
        <v>98</v>
      </c>
      <c r="K2" t="s">
        <v>121</v>
      </c>
      <c r="L2" s="30" t="s">
        <v>122</v>
      </c>
      <c r="M2" t="s">
        <v>99</v>
      </c>
      <c r="N2" t="s">
        <v>77</v>
      </c>
      <c r="O2" t="s">
        <v>45</v>
      </c>
    </row>
    <row r="3" spans="1:15" x14ac:dyDescent="0.35">
      <c r="A3" t="s">
        <v>99</v>
      </c>
      <c r="C3" t="s">
        <v>100</v>
      </c>
      <c r="D3" s="2" t="s">
        <v>101</v>
      </c>
      <c r="E3" s="1" t="s">
        <v>102</v>
      </c>
      <c r="F3" s="2" t="s">
        <v>77</v>
      </c>
      <c r="G3" s="4">
        <v>0.3</v>
      </c>
      <c r="H3" t="s">
        <v>103</v>
      </c>
      <c r="I3" t="s">
        <v>104</v>
      </c>
      <c r="L3" s="30" t="s">
        <v>123</v>
      </c>
      <c r="M3" t="s">
        <v>105</v>
      </c>
      <c r="N3" t="s">
        <v>79</v>
      </c>
    </row>
    <row r="4" spans="1:15" x14ac:dyDescent="0.35">
      <c r="A4" t="s">
        <v>105</v>
      </c>
      <c r="C4" t="s">
        <v>38</v>
      </c>
      <c r="E4" s="1" t="s">
        <v>106</v>
      </c>
      <c r="H4" t="s">
        <v>107</v>
      </c>
      <c r="I4" t="s">
        <v>18</v>
      </c>
      <c r="L4" t="s">
        <v>124</v>
      </c>
    </row>
    <row r="5" spans="1:15" x14ac:dyDescent="0.35">
      <c r="A5" t="s">
        <v>108</v>
      </c>
      <c r="E5" s="1" t="s">
        <v>109</v>
      </c>
      <c r="H5" t="s">
        <v>110</v>
      </c>
      <c r="I5" t="s">
        <v>111</v>
      </c>
      <c r="L5" s="30" t="s">
        <v>125</v>
      </c>
    </row>
    <row r="6" spans="1:15" x14ac:dyDescent="0.35">
      <c r="E6" s="1" t="s">
        <v>112</v>
      </c>
      <c r="I6" t="s">
        <v>113</v>
      </c>
      <c r="L6" s="30" t="s">
        <v>153</v>
      </c>
    </row>
    <row r="7" spans="1:15" x14ac:dyDescent="0.35">
      <c r="E7" s="1" t="s">
        <v>114</v>
      </c>
      <c r="I7" t="s">
        <v>145</v>
      </c>
      <c r="L7" s="30" t="s">
        <v>126</v>
      </c>
    </row>
    <row r="8" spans="1:15" x14ac:dyDescent="0.35">
      <c r="E8" s="1" t="s">
        <v>115</v>
      </c>
      <c r="L8" s="30" t="s">
        <v>147</v>
      </c>
    </row>
    <row r="9" spans="1:15" x14ac:dyDescent="0.35">
      <c r="L9" s="30" t="s">
        <v>127</v>
      </c>
    </row>
    <row r="10" spans="1:15" x14ac:dyDescent="0.35">
      <c r="L10" s="30" t="s">
        <v>128</v>
      </c>
    </row>
    <row r="11" spans="1:15" x14ac:dyDescent="0.35">
      <c r="L11" s="30" t="s">
        <v>129</v>
      </c>
    </row>
    <row r="12" spans="1:15" x14ac:dyDescent="0.35">
      <c r="L12" s="30" t="s">
        <v>130</v>
      </c>
    </row>
    <row r="13" spans="1:15" x14ac:dyDescent="0.35">
      <c r="L13" s="30"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Nathalia Zambrano Almonacid</cp:lastModifiedBy>
  <cp:revision/>
  <dcterms:created xsi:type="dcterms:W3CDTF">2020-12-07T14:41:17Z</dcterms:created>
  <dcterms:modified xsi:type="dcterms:W3CDTF">2023-10-24T14:04:29Z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