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72" tabRatio="669"/>
  </bookViews>
  <sheets>
    <sheet name="1. ABOGADO EXTERNO" sheetId="1" r:id="rId1"/>
    <sheet name="2. ABOGADO INTERNO " sheetId="2" r:id="rId2"/>
    <sheet name="REPORTE S.F.C." sheetId="3" r:id="rId3"/>
    <sheet name="Hoja1" sheetId="4" state="hidden" r:id="rId4"/>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9" i="1"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<sst xmlns="http://schemas.openxmlformats.org/spreadsheetml/2006/main" count="165" uniqueCount="140">
  <si>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</si>
  <si>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</si>
  <si>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</si>
  <si>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</si>
  <si>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</si>
  <si>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</si>
  <si>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</si>
  <si>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</si>
  <si>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</si>
  <si>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</si>
  <si>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</si>
  <si>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</si>
  <si>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</si>
  <si>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</si>
  <si>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</si>
  <si>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</si>
  <si>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</si>
  <si>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</si>
  <si>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</si>
  <si>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</si>
  <si>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</si>
  <si>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</si>
  <si>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</si>
  <si>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</si>
  <si>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</si>
  <si>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</si>
  <si>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</si>
  <si>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</si>
  <si>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</si>
  <si>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</si>
  <si>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</si>
  <si>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</si>
  <si>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</si>
  <si>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</si>
  <si>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</si>
  <si>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</si>
  <si>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</si>
  <si>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</si>
  <si>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</si>
  <si>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</si>
  <si>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</si>
  <si>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</si>
  <si>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</si>
  <si>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</si>
  <si>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</si>
  <si>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</si>
  <si>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</si>
  <si>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</si>
  <si>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</si>
  <si>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</si>
  <si>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</si>
  <si>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</si>
  <si>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</si>
  <si>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</si>
  <si>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</si>
  <si>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</si>
  <si>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</si>
  <si>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</si>
  <si>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</si>
  <si>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</si>
  <si>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</si>
  <si>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</si>
  <si>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</si>
  <si>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</si>
  <si>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</si>
  <si>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</si>
  <si>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</si>
  <si>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</si>
  <si>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</si>
  <si>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</si>
  <si>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</si>
  <si>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</si>
  <si>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</si>
  <si>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</si>
  <si>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</si>
  <si>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</si>
  <si>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</si>
  <si>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</si>
  <si>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</si>
  <si>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</si>
  <si>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</si>
  <si>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</si>
  <si>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</si>
  <si>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</si>
  <si>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</si>
  <si>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</si>
  <si>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</si>
  <si>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</si>
  <si>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</si>
  <si>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</si>
  <si>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</si>
  <si>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</si>
  <si>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</si>
  <si>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</si>
  <si>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</si>
  <si>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</si>
  <si>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</si>
  <si>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</si>
  <si>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</si>
  <si>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</si>
  <si>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</si>
  <si>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</si>
  <si>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</si>
  <si>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</si>
  <si>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</si>
  <si>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</si>
  <si>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</si>
  <si>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</si>
  <si>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</si>
  <si>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</si>
  <si>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</si>
  <si>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</si>
  <si>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</si>
  <si>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</si>
  <si>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</si>
  <si>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</si>
  <si>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</si>
  <si>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</si>
  <si>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</si>
  <si>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</si>
  <si>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</si>
  <si>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</si>
  <si>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</si>
  <si>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</si>
  <si>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</si>
  <si>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</si>
  <si>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</si>
  <si>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</si>
  <si>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GUSTAVO HERRERA</t>
  </si>
  <si>
    <t>RCE</t>
  </si>
  <si>
    <t xml:space="preserve">ILBER HERNESTO NARVAEZ DIAZ (víctima directa)                                                                                                                                                                           VIVIAM MILENA CUELLAR ZAPATA (compañera permanente) 
MARILIN YULIANA NARVAEZ CUELLAR (hija)
ANDREY ERNESTO NARVAEZ CUELLAR (hijo)
JOEL ESTEBAN NARVAEZ CUELLAR (hijo)
MARIA ESTELA DIAZ QUINTERO (madre)
 JOSE MARIA NARVAEZ PASMIÑO (padre)
CLAUDIA MILENA NARVAEZ DIAZ (hermano)
LUIS LEANDRO NARVAEZ DIAZ (hermano)
ROOSBEL VLADIMIR NARVAEZ DIAZ (hermano)
 PEDRO ARMANDO NARVAEZ DIAZ (hermano)
</t>
  </si>
  <si>
    <t>INSTITUTO NACIONAL DE VÍAS -INVIAS, MINISTERIOS DE TRANSPORTE, AGENCIA NACIONAL DE INFRAESTRUCTURA</t>
  </si>
  <si>
    <t>INSTITUTO NACIONAL DE VIAS -INVIAS</t>
  </si>
  <si>
    <t>Las pretensiones de la demanda se encaminan a obtener el reconocimiento de perjuicios materiales a titulo de Lucro Cesante, daños morales y daño a la salud, con ocasión a los hechos surgidos el 10  de agosto del 2019, donde el señor Ilber Hernesto Narvaez sufrió u accidente de tránsito por presunto hueco en la vía causandole una PCL del 73,40%. El fundamento normativo de las pretensiones deviene del artículo 90 superior.</t>
  </si>
  <si>
    <t xml:space="preserve">La contingencia se califica como probable porque existen elementos de prueba que permiten establecer la responsabilidad del asegurado. La póliza ofrece cobertura material y temporal. 
EN CUANTO AL SEGURO: la póliza de seguro de responsabilidad Civil Extracontractual No. 2201219006213, ofrece cobertura material, toda vez que, se ampara la responsabilidad civil Extracontractual del asegurado que cause a tercero en el giro normal de sus actividades. Temporalmente ofrece cobertura teniendo en cuenta que la vigencia de la póliza va desde el 16/03/2019 hasta el 17/01/2020, y los hechos ocurrieron el día 10 de agosto de 2019, por lo cual la póliza se podría afectar.                                                                                                                                                     
                                                                                                                                                                                                                                                                                RESPONSABILIDAD DEL ASEGURADO: la contingencia se califica como probable porque la vía donde ocurrió el accidente pertenece a la red de vías Nacional, por lo tanto, su conservación y mantenimiento se encuentra a cargo de Invías. Con la demanda se aportó el IPAT donde se registra la existencia del hueco en la vía y como hipótesis “salirse de la calzada”. De igual manera, se aportó un informe pericial del lugar de los hechos donde se describe el hueco en la vía y el trayecto que pudo tener el vehículo, ello cotejado con el IPA y el bosquejo topográfico, permiten inferir que la causa del accidente fue el hueco. Por otra parte, el hueco se encontraba ubicado sobre la línea blanca central de la vía por lo que se puede establecer que hubo imprudencia de la víctima al no conducir por dentro de las líneas de demarcación, no tenía Soat vigente y posiblemente su vehículo tenía poca iluminación ya que, si hubiera portado buena luz, sumado a la buena visibilidad y condiciones climáticas de la vía, hubiese podido ver el obstáculo y esquivarlo, por lo que se puede establecer una concurrencia de culpas. Lo anterior, sin perjuicio del carácter contingente del proceso. 
</t>
  </si>
  <si>
    <t>JUZGADO 2 ADMINISTRATIVO DE BUGA</t>
  </si>
  <si>
    <t>2021-00202</t>
  </si>
  <si>
    <t>EL PROCESO SE ENCUENTRA A LA ESPERA DE FIJACIÓN DE AUDIENCIA INICIAL. LA CONTESTACIÓN FUE ENVIADA Y RADICADA POR CORREO ELECTRÓNICO EL DÍA 24 DE OCTUBRE DEL 2023</t>
  </si>
  <si>
    <r>
      <t xml:space="preserve">En el eventual caso que se profiera sentencia desfavorable, la condena para el asegurado INVIAS sería de 1.365,76 SMLMV ($1.584.287.952) Teniendo en cuenta que en la póliza no se pactó coaseguro ni deducibles y que el límite máximo de asegurabilidad es de 10 mil millones, a la seguradora MAPFRE le correspondería asumir el 100% de la condena.  
                                                                                                                                                                                                                                                                                                                                        </t>
    </r>
    <r>
      <rPr>
        <b/>
        <sz val="10"/>
        <color theme="1"/>
        <rFont val="Calibri"/>
        <family val="2"/>
        <scheme val="minor"/>
      </rPr>
      <t>Lucro Cesante:</t>
    </r>
    <r>
      <rPr>
        <sz val="10"/>
        <color theme="1"/>
        <rFont val="Calibri"/>
        <family val="2"/>
        <scheme val="minor"/>
      </rPr>
      <t xml:space="preserve"> teniendo en cuenta que la parte actora acreditó que era empleado dependiente con un salario mensual de $1.106.600 y aportó dictamen con pérdida de capacidad laboral de 73.40%, se reconocería a favor de la víctima directa la siguiente suma ((Se tuvo en cuenta la fecha de los hechos 10/08/2019, IPC inicial y final, edad de 39 años- vida probable, y fecha de cálculo el día 30/10/2023):  
</t>
    </r>
    <r>
      <rPr>
        <b/>
        <sz val="10"/>
        <color theme="1"/>
        <rFont val="Calibri"/>
        <family val="2"/>
        <scheme val="minor"/>
      </rPr>
      <t xml:space="preserve">Lucro Cesante Pasado: </t>
    </r>
    <r>
      <rPr>
        <sz val="10"/>
        <color theme="1"/>
        <rFont val="Calibri"/>
        <family val="2"/>
        <scheme val="minor"/>
      </rPr>
      <t xml:space="preserve">$104.698.900,17463
</t>
    </r>
    <r>
      <rPr>
        <b/>
        <sz val="10"/>
        <color theme="1"/>
        <rFont val="Calibri"/>
        <family val="2"/>
        <scheme val="minor"/>
      </rPr>
      <t>Futuro Cesante Futuro:</t>
    </r>
    <r>
      <rPr>
        <sz val="10"/>
        <color theme="1"/>
        <rFont val="Calibri"/>
        <family val="2"/>
        <scheme val="minor"/>
      </rPr>
      <t xml:space="preserve"> $319.589.052,80596
</t>
    </r>
    <r>
      <rPr>
        <b/>
        <sz val="10"/>
        <color theme="1"/>
        <rFont val="Calibri"/>
        <family val="2"/>
        <scheme val="minor"/>
      </rPr>
      <t>Total Lucro Cesante:</t>
    </r>
    <r>
      <rPr>
        <sz val="10"/>
        <color theme="1"/>
        <rFont val="Calibri"/>
        <family val="2"/>
        <scheme val="minor"/>
      </rPr>
      <t xml:space="preserve"> $424.287.952,98059
</t>
    </r>
    <r>
      <rPr>
        <b/>
        <sz val="10"/>
        <color theme="1"/>
        <rFont val="Calibri"/>
        <family val="2"/>
        <scheme val="minor"/>
      </rPr>
      <t>Daño moral:</t>
    </r>
    <r>
      <rPr>
        <sz val="10"/>
        <color theme="1"/>
        <rFont val="Calibri"/>
        <family val="2"/>
        <scheme val="minor"/>
      </rPr>
      <t xml:space="preserve"> teniendo en cuenta que se aportó dictamen de pérdida de capacidad laboral con un 73,40% y se acreditó la relación de parentesco, la suma a reconocer sería: 
• A favor de ILBER HERNESTO NARVAEZ DIAZ (víctima directa): 100 SMLMV
• A favor de VIVIAM MILENA CUELLAR ZAPATA (compañera permanente) 100 SMLMV
• A favor de MARILIN YULIANA NARVAEZ CUELLAR (hija): 100 SMLMV
• A favor de ANDREY ERNESTO NARVAEZ CUELLAR (hijo): 100 SMLMV
• A favor de JOEL ESTEBAN NARVAEZ CUELLAR (hijo): 100 SMLMV
• A favor de MARIA ESTELA DIAZ QUINTERO (madre): 100 SMLMV
• A favor de JOSE MARIA NARVAEZ PASMIÑO (padre): 100 SMLMV
• A favor de CLAUDIA MILENA NARVAEZ DIAZ (hermano): 50 SMLMV
• A favor de LUIS LEANDRO NARVAEZ DIAZ (hermano): 50 SMLMV
• A favor de ROOSBEL VLADIMIR NARVAEZ DIAZ (hermano): 50 SMLMV
• A favor de PEDRO ARMANDO NARVAEZ DIAZ (hermano): 50 SMLMV
</t>
    </r>
    <r>
      <rPr>
        <b/>
        <sz val="10"/>
        <color theme="1"/>
        <rFont val="Calibri"/>
        <family val="2"/>
        <scheme val="minor"/>
      </rPr>
      <t>Daño a la salud</t>
    </r>
    <r>
      <rPr>
        <sz val="10"/>
        <color theme="1"/>
        <rFont val="Calibri"/>
        <family val="2"/>
        <scheme val="minor"/>
      </rPr>
      <t xml:space="preserve">: teniendo en cuenta que se aportó dictamen de pérdida de capacidad laboral con un 73,40%, se reconocería a favor de ILBER HERNESTO NARVAEZ DIAZ la suma de 100 SMLMV
</t>
    </r>
  </si>
  <si>
    <t xml:space="preserve">El 10 de agosto de 2019, el señor Ilber Hernesto Narvaez Diaz, se desplazaba en su vehículo de placas CDY-63A sobre la vía Buenaventura- Buga kilómetro 105 +650 latitud 03°53´28´´- longitud 76°24´21´, cuando chocó con un hueco que se encontraba en vía, causándole graves lesiones a su humanidad. La parte actora atribuye el suceso a la entidades demandadas por la presunta falta de señalización que advirtiera el riesgo, al mal estado de la vía y falta de iluminación de la misma, por lo cual, solicita el pago de los perjuicios materiales, morales y a la salud.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</si>
</sst>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 #,##0_);[Red]\(&quot;$&quot;\ #,##0\)"/>
    <numFmt numFmtId="165" formatCode="_(&quot;$&quot;\ * #,##0.00_);_(&quot;$&quot;\ * \(#,##0.00\);_(&quot;$&quot;\ * &quot;-&quot;??_);_(@_)"/>
    <numFmt numFmtId="166" formatCode="&quot;$&quot;\ #,##0"/>
    <numFmt numFmtId="167" formatCode="_(&quot;$&quot;\ * #,##0_);_(&quot;$&quot;\ * \(#,##0\);_(&quot;$&quot;\ * &quot;-&quot;??_);_(@_)"/>
    <numFmt numFmtId="168"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sz val="10"/>
      <color theme="1" tint="0.249977111117893"/>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xf numFmtId="1" fontId="0" fillId="0" borderId="1" xfId="0" applyNumberFormat="1" applyFont="1" applyBorder="1" applyAlignment="1">
      <alignment horizontal="center" vertical="center"/>
    </xf>
    <xf numFmtId="14" fontId="0" fillId="0" borderId="1" xfId="0" applyNumberFormat="1" applyFill="1" applyBorder="1" applyAlignment="1">
      <alignment horizontal="center" vertical="center"/>
    </xf>
    <xf numFmtId="1"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8" fontId="7" fillId="4" borderId="1" xfId="0" applyNumberFormat="1" applyFont="1" applyFill="1" applyBorder="1" applyAlignment="1">
      <alignment horizontal="center" vertical="center" wrapText="1"/>
    </xf>
    <xf numFmtId="167" fontId="7" fillId="4" borderId="1" xfId="1"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NumberFormat="1" applyFont="1" applyBorder="1" applyAlignment="1">
      <alignment vertical="top"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vertical="center"/>
    </xf>
    <xf numFmtId="165"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 fontId="5"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xf numFmtId="0" fontId="5" fillId="0"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165"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7"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5" fontId="0" fillId="0" borderId="1" xfId="1"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10" fillId="2"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166" fontId="8" fillId="0" borderId="1" xfId="2" applyNumberFormat="1" applyFont="1" applyFill="1" applyBorder="1" applyAlignment="1" applyProtection="1">
      <alignment horizontal="center" vertical="center"/>
      <protection locked="0"/>
    </xf>
    <xf numFmtId="0" fontId="10" fillId="2" borderId="1" xfId="0" applyFont="1" applyFill="1" applyBorder="1" applyAlignment="1">
      <alignment horizontal="center" wrapText="1"/>
    </xf>
    <xf numFmtId="1" fontId="8" fillId="0" borderId="1"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1" fontId="0" fillId="0" borderId="1" xfId="0" applyNumberFormat="1" applyBorder="1" applyAlignment="1" applyProtection="1">
      <alignment horizontal="center" vertical="center"/>
      <protection locked="0"/>
    </xf>
    <xf numFmtId="0" fontId="10" fillId="2" borderId="1" xfId="0" applyFont="1" applyFill="1" applyBorder="1" applyAlignment="1">
      <alignment horizontal="center" vertical="center" wrapText="1"/>
    </xf>
    <xf numFmtId="9" fontId="0" fillId="0" borderId="0" xfId="0" applyNumberFormat="1" applyFill="1"/>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top" wrapText="1"/>
      <protection locked="0"/>
    </xf>
    <xf numFmtId="166" fontId="8" fillId="0" borderId="1" xfId="0" applyNumberFormat="1" applyFont="1" applyFill="1" applyBorder="1" applyAlignment="1" applyProtection="1">
      <alignment horizontal="center" vertical="center" wrapText="1"/>
      <protection locked="0"/>
    </xf>
    <xf numFmtId="0" fontId="8" fillId="0" borderId="1" xfId="1" applyNumberFormat="1" applyFont="1" applyFill="1" applyBorder="1" applyAlignment="1" applyProtection="1">
      <alignment vertical="center" wrapText="1"/>
      <protection locked="0"/>
    </xf>
    <xf numFmtId="0" fontId="8" fillId="0" borderId="1" xfId="1" applyNumberFormat="1"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164" fontId="8" fillId="0" borderId="6" xfId="0" applyNumberFormat="1" applyFont="1" applyFill="1" applyBorder="1" applyAlignment="1" applyProtection="1">
      <alignment vertical="top" wrapText="1"/>
      <protection locked="0"/>
    </xf>
    <xf numFmtId="0" fontId="8" fillId="0" borderId="5" xfId="0" applyFont="1" applyFill="1" applyBorder="1" applyAlignment="1" applyProtection="1">
      <alignment vertical="top" wrapText="1"/>
      <protection locked="0"/>
    </xf>
    <xf numFmtId="0" fontId="8" fillId="0" borderId="7" xfId="0" applyFont="1" applyFill="1" applyBorder="1" applyAlignment="1" applyProtection="1">
      <alignment vertical="top" wrapText="1"/>
      <protection locked="0"/>
    </xf>
    <xf numFmtId="0" fontId="8" fillId="0" borderId="8" xfId="0" applyFont="1" applyFill="1" applyBorder="1" applyAlignment="1" applyProtection="1">
      <alignment vertical="top" wrapText="1"/>
      <protection locked="0"/>
    </xf>
    <xf numFmtId="0" fontId="8" fillId="0" borderId="0" xfId="0" applyFont="1" applyFill="1" applyBorder="1" applyAlignment="1" applyProtection="1">
      <alignment vertical="top" wrapText="1"/>
      <protection locked="0"/>
    </xf>
    <xf numFmtId="0" fontId="8" fillId="0" borderId="9" xfId="0" applyFont="1" applyFill="1" applyBorder="1" applyAlignment="1" applyProtection="1">
      <alignment vertical="top" wrapText="1"/>
      <protection locked="0"/>
    </xf>
    <xf numFmtId="0" fontId="8" fillId="0" borderId="10" xfId="0" applyFont="1" applyFill="1" applyBorder="1" applyAlignment="1" applyProtection="1">
      <alignment vertical="top" wrapText="1"/>
      <protection locked="0"/>
    </xf>
    <xf numFmtId="0" fontId="8" fillId="0" borderId="11" xfId="0" applyFont="1" applyFill="1" applyBorder="1" applyAlignment="1" applyProtection="1">
      <alignment vertical="top" wrapText="1"/>
      <protection locked="0"/>
    </xf>
    <xf numFmtId="0" fontId="8" fillId="0" borderId="12" xfId="0" applyFont="1" applyFill="1" applyBorder="1" applyAlignment="1" applyProtection="1">
      <alignment vertical="top" wrapText="1"/>
      <protection locked="0"/>
    </xf>
    <xf numFmtId="14" fontId="8" fillId="0" borderId="1" xfId="0" applyNumberFormat="1" applyFont="1" applyFill="1" applyBorder="1" applyAlignment="1" applyProtection="1">
      <alignment horizontal="left" vertical="top" wrapText="1"/>
      <protection locked="0"/>
    </xf>
    <xf numFmtId="0" fontId="10" fillId="0" borderId="1" xfId="0" applyFont="1" applyFill="1" applyBorder="1" applyAlignment="1">
      <alignment horizontal="center" vertical="center"/>
    </xf>
    <xf numFmtId="16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3"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1"/>
  <sheetViews>
    <sheetView tabSelected="1" topLeftCell="A11" zoomScale="85" zoomScaleNormal="85" workbookViewId="0">
      <selection activeCell="I14" sqref="I14"/>
    </sheetView>
  </sheetViews>
  <sheetFormatPr baseColWidth="10" defaultColWidth="11.44140625" defaultRowHeight="14.4" x14ac:dyDescent="0.3"/>
  <cols>
    <col min="1" max="1" width="20.44140625" style="7" customWidth="1"/>
    <col min="2" max="2" width="23.5546875" style="7" customWidth="1"/>
    <col min="3" max="3" width="13.44140625" style="7" customWidth="1"/>
    <col min="4" max="4" width="22.109375" style="7" customWidth="1"/>
    <col min="5" max="5" width="14.109375" style="7" customWidth="1"/>
    <col min="6" max="7" width="11.44140625" style="7"/>
    <col min="8" max="8" width="5.5546875" style="7" customWidth="1"/>
    <col min="9" max="14" width="11.44140625" style="7"/>
    <col min="15" max="15" width="36.44140625" style="32" bestFit="1" customWidth="1"/>
    <col min="16" max="16" width="28" style="32" bestFit="1" customWidth="1"/>
    <col min="17" max="17" width="38.44140625" style="32" bestFit="1" customWidth="1"/>
    <col min="18" max="18" width="15.88671875" style="32" customWidth="1"/>
    <col min="19" max="19" width="27.44140625" style="32" bestFit="1" customWidth="1"/>
    <col min="20" max="20" width="11.44140625" style="32"/>
    <col min="21" max="16384" width="11.44140625" style="7"/>
  </cols>
  <sheetData>
    <row r="2" spans="1:19" ht="21" x14ac:dyDescent="0.3">
      <c r="A2" s="58" t="s">
        <v>67</v>
      </c>
      <c r="B2" s="58"/>
      <c r="C2" s="58"/>
      <c r="D2" s="58"/>
      <c r="E2" s="58"/>
      <c r="F2" s="58"/>
      <c r="G2" s="58"/>
      <c r="H2" s="58"/>
      <c r="O2" s="28"/>
      <c r="P2" s="29"/>
      <c r="Q2" s="29"/>
      <c r="R2" s="29"/>
      <c r="S2" s="29"/>
    </row>
    <row r="3" spans="1:19" x14ac:dyDescent="0.3">
      <c r="A3" s="59" t="s">
        <v>0</v>
      </c>
      <c r="B3" s="59"/>
      <c r="C3" s="59"/>
      <c r="D3" s="60">
        <v>45229</v>
      </c>
      <c r="E3" s="60"/>
      <c r="F3" s="60"/>
      <c r="G3" s="60"/>
      <c r="H3" s="60"/>
      <c r="O3" s="30"/>
      <c r="P3" s="30"/>
      <c r="Q3" s="31"/>
      <c r="R3" s="31"/>
    </row>
    <row r="4" spans="1:19" x14ac:dyDescent="0.3">
      <c r="A4" s="49" t="s">
        <v>1</v>
      </c>
      <c r="B4" s="63" t="s">
        <v>34</v>
      </c>
      <c r="C4" s="63"/>
      <c r="D4" s="63"/>
      <c r="E4" s="49" t="s">
        <v>2</v>
      </c>
      <c r="F4" s="61" t="s">
        <v>25</v>
      </c>
      <c r="G4" s="61"/>
      <c r="H4" s="61"/>
      <c r="O4" s="30"/>
      <c r="P4" s="30"/>
      <c r="Q4" s="31"/>
      <c r="R4" s="31"/>
    </row>
    <row r="5" spans="1:19" x14ac:dyDescent="0.3">
      <c r="A5" s="49" t="s">
        <v>3</v>
      </c>
      <c r="B5" s="86">
        <v>45197</v>
      </c>
      <c r="C5" s="86"/>
      <c r="D5" s="86"/>
      <c r="E5" s="56" t="s">
        <v>17</v>
      </c>
      <c r="F5" s="67" t="s">
        <v>26</v>
      </c>
      <c r="G5" s="67"/>
      <c r="H5" s="67"/>
      <c r="O5" s="30"/>
      <c r="P5" s="30"/>
      <c r="Q5" s="31"/>
      <c r="R5" s="31"/>
    </row>
    <row r="6" spans="1:19" ht="180" customHeight="1" x14ac:dyDescent="0.3">
      <c r="A6" s="49" t="s">
        <v>4</v>
      </c>
      <c r="B6" s="61" t="s">
        <v>130</v>
      </c>
      <c r="C6" s="62"/>
      <c r="D6" s="62"/>
      <c r="E6" s="62"/>
      <c r="F6" s="62"/>
      <c r="G6" s="62"/>
      <c r="H6" s="62"/>
      <c r="O6" s="30"/>
      <c r="P6" s="30"/>
      <c r="Q6" s="31"/>
      <c r="R6" s="33"/>
    </row>
    <row r="7" spans="1:19" ht="28.5" customHeight="1" x14ac:dyDescent="0.3">
      <c r="A7" s="49" t="s">
        <v>5</v>
      </c>
      <c r="B7" s="61" t="s">
        <v>131</v>
      </c>
      <c r="C7" s="61"/>
      <c r="D7" s="61"/>
      <c r="E7" s="61"/>
      <c r="F7" s="61"/>
      <c r="G7" s="61"/>
      <c r="H7" s="61"/>
      <c r="O7" s="30"/>
      <c r="P7" s="30"/>
      <c r="Q7" s="31"/>
      <c r="R7" s="33"/>
    </row>
    <row r="8" spans="1:19" x14ac:dyDescent="0.3">
      <c r="A8" s="49" t="s">
        <v>6</v>
      </c>
      <c r="B8" s="62" t="s">
        <v>132</v>
      </c>
      <c r="C8" s="62"/>
      <c r="D8" s="62"/>
      <c r="E8" s="62"/>
      <c r="F8" s="62"/>
      <c r="G8" s="62"/>
      <c r="H8" s="62"/>
      <c r="O8" s="30"/>
      <c r="P8" s="30"/>
      <c r="Q8" s="31"/>
      <c r="R8" s="33"/>
    </row>
    <row r="9" spans="1:19" ht="59.25" customHeight="1" x14ac:dyDescent="0.3">
      <c r="A9" s="49" t="s">
        <v>7</v>
      </c>
      <c r="B9" s="63" t="s">
        <v>133</v>
      </c>
      <c r="C9" s="63"/>
      <c r="D9" s="63"/>
      <c r="E9" s="63"/>
      <c r="F9" s="63"/>
      <c r="G9" s="63"/>
      <c r="H9" s="63"/>
      <c r="O9" s="30"/>
      <c r="P9" s="30"/>
      <c r="Q9" s="31"/>
      <c r="R9" s="33"/>
    </row>
    <row r="10" spans="1:19" x14ac:dyDescent="0.3">
      <c r="A10" s="49" t="s">
        <v>8</v>
      </c>
      <c r="B10" s="64">
        <v>1584287952</v>
      </c>
      <c r="C10" s="64"/>
      <c r="D10" s="64"/>
      <c r="E10" s="64"/>
      <c r="F10" s="64"/>
      <c r="G10" s="64"/>
      <c r="H10" s="64"/>
      <c r="O10" s="30"/>
      <c r="P10" s="33"/>
      <c r="Q10" s="31"/>
      <c r="R10" s="33"/>
    </row>
    <row r="11" spans="1:19" ht="96.6" customHeight="1" x14ac:dyDescent="0.3">
      <c r="A11" s="49" t="s">
        <v>9</v>
      </c>
      <c r="B11" s="65" t="s">
        <v>139</v>
      </c>
      <c r="C11" s="65"/>
      <c r="D11" s="65"/>
      <c r="E11" s="65"/>
      <c r="F11" s="65"/>
      <c r="G11" s="65"/>
      <c r="H11" s="65"/>
      <c r="O11" s="30"/>
      <c r="P11" s="33"/>
      <c r="Q11" s="31"/>
      <c r="R11" s="33"/>
    </row>
    <row r="12" spans="1:19" ht="249" customHeight="1" x14ac:dyDescent="0.3">
      <c r="A12" s="49" t="s">
        <v>10</v>
      </c>
      <c r="B12" s="66" t="s">
        <v>134</v>
      </c>
      <c r="C12" s="66"/>
      <c r="D12" s="66"/>
      <c r="E12" s="66"/>
      <c r="F12" s="66"/>
      <c r="G12" s="66"/>
      <c r="H12" s="66"/>
      <c r="O12" s="30"/>
      <c r="P12" s="33"/>
      <c r="Q12" s="31"/>
      <c r="R12" s="33"/>
    </row>
    <row r="13" spans="1:19" ht="32.25" customHeight="1" x14ac:dyDescent="0.3">
      <c r="A13" s="49" t="s">
        <v>11</v>
      </c>
      <c r="B13" s="50" t="s">
        <v>120</v>
      </c>
      <c r="C13" s="49" t="s">
        <v>12</v>
      </c>
      <c r="D13" s="51">
        <v>1000000000</v>
      </c>
      <c r="E13" s="49" t="s">
        <v>13</v>
      </c>
      <c r="F13" s="67" t="s">
        <v>128</v>
      </c>
      <c r="G13" s="67"/>
      <c r="H13" s="67"/>
    </row>
    <row r="14" spans="1:19" ht="27.6" x14ac:dyDescent="0.3">
      <c r="A14" s="49" t="s">
        <v>14</v>
      </c>
      <c r="B14" s="62" t="s">
        <v>135</v>
      </c>
      <c r="C14" s="62"/>
      <c r="D14" s="62"/>
      <c r="E14" s="52" t="s">
        <v>15</v>
      </c>
      <c r="F14" s="62" t="s">
        <v>136</v>
      </c>
      <c r="G14" s="62"/>
      <c r="H14" s="62"/>
      <c r="P14" s="33"/>
      <c r="Q14" s="31"/>
      <c r="R14" s="33"/>
    </row>
    <row r="15" spans="1:19" ht="29.25" customHeight="1" x14ac:dyDescent="0.3">
      <c r="A15" s="49" t="s">
        <v>18</v>
      </c>
      <c r="B15" s="53"/>
      <c r="C15" s="49" t="s">
        <v>19</v>
      </c>
      <c r="D15" s="53">
        <v>2201219006213</v>
      </c>
      <c r="E15" s="54" t="s">
        <v>66</v>
      </c>
      <c r="F15" s="61" t="s">
        <v>129</v>
      </c>
      <c r="G15" s="61"/>
      <c r="H15" s="61"/>
      <c r="O15" s="30"/>
      <c r="P15" s="33"/>
      <c r="Q15" s="31"/>
      <c r="R15" s="33"/>
    </row>
    <row r="16" spans="1:19" ht="30.75" customHeight="1" x14ac:dyDescent="0.3">
      <c r="A16" s="49" t="s">
        <v>16</v>
      </c>
      <c r="B16" s="90" t="s">
        <v>60</v>
      </c>
      <c r="C16" s="91"/>
      <c r="D16" s="91"/>
      <c r="E16" s="91"/>
      <c r="F16" s="91"/>
      <c r="G16" s="91"/>
      <c r="H16" s="92"/>
      <c r="O16" s="30"/>
      <c r="P16" s="33"/>
      <c r="Q16" s="31"/>
      <c r="R16" s="33"/>
    </row>
    <row r="17" spans="1:8" ht="27.6" x14ac:dyDescent="0.3">
      <c r="A17" s="49" t="s">
        <v>21</v>
      </c>
      <c r="B17" s="60">
        <v>43687</v>
      </c>
      <c r="C17" s="60"/>
      <c r="D17" s="60"/>
      <c r="E17" s="49" t="s">
        <v>22</v>
      </c>
      <c r="F17" s="60">
        <v>44463</v>
      </c>
      <c r="G17" s="62"/>
      <c r="H17" s="62"/>
    </row>
    <row r="18" spans="1:8" x14ac:dyDescent="0.3">
      <c r="A18" s="87" t="s">
        <v>23</v>
      </c>
      <c r="B18" s="87"/>
      <c r="C18" s="87"/>
      <c r="D18" s="87"/>
      <c r="E18" s="87"/>
      <c r="F18" s="87"/>
      <c r="G18" s="87"/>
      <c r="H18" s="87"/>
    </row>
    <row r="19" spans="1:8" ht="36.75" customHeight="1" x14ac:dyDescent="0.3">
      <c r="A19" s="88">
        <f>B10/2</f>
        <v>792143976</v>
      </c>
      <c r="B19" s="89"/>
      <c r="C19" s="89"/>
      <c r="D19" s="89"/>
      <c r="E19" s="89"/>
      <c r="F19" s="89"/>
      <c r="G19" s="89"/>
      <c r="H19" s="89"/>
    </row>
    <row r="20" spans="1:8" x14ac:dyDescent="0.3">
      <c r="A20" s="77" t="s">
        <v>138</v>
      </c>
      <c r="B20" s="78"/>
      <c r="C20" s="78"/>
      <c r="D20" s="78"/>
      <c r="E20" s="78"/>
      <c r="F20" s="78"/>
      <c r="G20" s="78"/>
      <c r="H20" s="79"/>
    </row>
    <row r="21" spans="1:8" x14ac:dyDescent="0.3">
      <c r="A21" s="80"/>
      <c r="B21" s="81"/>
      <c r="C21" s="81"/>
      <c r="D21" s="81"/>
      <c r="E21" s="81"/>
      <c r="F21" s="81"/>
      <c r="G21" s="81"/>
      <c r="H21" s="82"/>
    </row>
    <row r="22" spans="1:8" x14ac:dyDescent="0.3">
      <c r="A22" s="80"/>
      <c r="B22" s="81"/>
      <c r="C22" s="81"/>
      <c r="D22" s="81"/>
      <c r="E22" s="81"/>
      <c r="F22" s="81"/>
      <c r="G22" s="81"/>
      <c r="H22" s="82"/>
    </row>
    <row r="23" spans="1:8" x14ac:dyDescent="0.3">
      <c r="A23" s="80"/>
      <c r="B23" s="81"/>
      <c r="C23" s="81"/>
      <c r="D23" s="81"/>
      <c r="E23" s="81"/>
      <c r="F23" s="81"/>
      <c r="G23" s="81"/>
      <c r="H23" s="82"/>
    </row>
    <row r="24" spans="1:8" ht="32.4" customHeight="1" x14ac:dyDescent="0.3">
      <c r="A24" s="80"/>
      <c r="B24" s="81"/>
      <c r="C24" s="81"/>
      <c r="D24" s="81"/>
      <c r="E24" s="81"/>
      <c r="F24" s="81"/>
      <c r="G24" s="81"/>
      <c r="H24" s="82"/>
    </row>
    <row r="25" spans="1:8" ht="6" hidden="1" customHeight="1" x14ac:dyDescent="0.3">
      <c r="A25" s="80"/>
      <c r="B25" s="81"/>
      <c r="C25" s="81"/>
      <c r="D25" s="81"/>
      <c r="E25" s="81"/>
      <c r="F25" s="81"/>
      <c r="G25" s="81"/>
      <c r="H25" s="82"/>
    </row>
    <row r="26" spans="1:8" hidden="1" x14ac:dyDescent="0.3">
      <c r="A26" s="80"/>
      <c r="B26" s="81"/>
      <c r="C26" s="81"/>
      <c r="D26" s="81"/>
      <c r="E26" s="81"/>
      <c r="F26" s="81"/>
      <c r="G26" s="81"/>
      <c r="H26" s="82"/>
    </row>
    <row r="27" spans="1:8" ht="346.8" customHeight="1" x14ac:dyDescent="0.3">
      <c r="A27" s="83"/>
      <c r="B27" s="84"/>
      <c r="C27" s="84"/>
      <c r="D27" s="84"/>
      <c r="E27" s="84"/>
      <c r="F27" s="84"/>
      <c r="G27" s="84"/>
      <c r="H27" s="85"/>
    </row>
    <row r="28" spans="1:8" x14ac:dyDescent="0.3">
      <c r="A28" s="93"/>
      <c r="B28" s="93"/>
      <c r="C28" s="93"/>
      <c r="D28" s="93"/>
      <c r="E28" s="93"/>
      <c r="F28" s="93"/>
      <c r="G28" s="93"/>
      <c r="H28" s="93"/>
    </row>
    <row r="29" spans="1:8" x14ac:dyDescent="0.3">
      <c r="A29" s="68" t="s">
        <v>137</v>
      </c>
      <c r="B29" s="69"/>
      <c r="C29" s="69"/>
      <c r="D29" s="69"/>
      <c r="E29" s="69"/>
      <c r="F29" s="69"/>
      <c r="G29" s="69"/>
      <c r="H29" s="70"/>
    </row>
    <row r="30" spans="1:8" x14ac:dyDescent="0.3">
      <c r="A30" s="71"/>
      <c r="B30" s="72"/>
      <c r="C30" s="72"/>
      <c r="D30" s="72"/>
      <c r="E30" s="72"/>
      <c r="F30" s="72"/>
      <c r="G30" s="72"/>
      <c r="H30" s="73"/>
    </row>
    <row r="31" spans="1:8" x14ac:dyDescent="0.3">
      <c r="A31" s="71"/>
      <c r="B31" s="72"/>
      <c r="C31" s="72"/>
      <c r="D31" s="72"/>
      <c r="E31" s="72"/>
      <c r="F31" s="72"/>
      <c r="G31" s="72"/>
      <c r="H31" s="73"/>
    </row>
    <row r="32" spans="1:8" ht="6" customHeight="1" x14ac:dyDescent="0.3">
      <c r="A32" s="71"/>
      <c r="B32" s="72"/>
      <c r="C32" s="72"/>
      <c r="D32" s="72"/>
      <c r="E32" s="72"/>
      <c r="F32" s="72"/>
      <c r="G32" s="72"/>
      <c r="H32" s="73"/>
    </row>
    <row r="33" spans="1:8" ht="9.75" hidden="1" customHeight="1" x14ac:dyDescent="0.3">
      <c r="A33" s="71"/>
      <c r="B33" s="72"/>
      <c r="C33" s="72"/>
      <c r="D33" s="72"/>
      <c r="E33" s="72"/>
      <c r="F33" s="72"/>
      <c r="G33" s="72"/>
      <c r="H33" s="73"/>
    </row>
    <row r="34" spans="1:8" hidden="1" x14ac:dyDescent="0.3">
      <c r="A34" s="74"/>
      <c r="B34" s="75"/>
      <c r="C34" s="75"/>
      <c r="D34" s="75"/>
      <c r="E34" s="75"/>
      <c r="F34" s="75"/>
      <c r="G34" s="75"/>
      <c r="H34" s="76"/>
    </row>
    <row r="41" spans="1:8" x14ac:dyDescent="0.3">
      <c r="F41" s="57"/>
    </row>
  </sheetData>
  <mergeCells count="26">
    <mergeCell ref="A29:H34"/>
    <mergeCell ref="A20:H27"/>
    <mergeCell ref="B5:D5"/>
    <mergeCell ref="B4:D4"/>
    <mergeCell ref="F4:H4"/>
    <mergeCell ref="A18:H18"/>
    <mergeCell ref="A19:H19"/>
    <mergeCell ref="F14:H14"/>
    <mergeCell ref="B6:H6"/>
    <mergeCell ref="B17:D17"/>
    <mergeCell ref="F17:H17"/>
    <mergeCell ref="B16:H16"/>
    <mergeCell ref="A28:H28"/>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435" yWindow="232" count="9">
    <dataValidation allowBlank="1" showInputMessage="1" showErrorMessage="1" prompt="Fecha de la primera reclamación o audiencia de conciliación extrajudicial." sqref="F17:H1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formula1>1</formula1>
      <formula2>1000000000</formula2>
    </dataValidation>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2"/>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dataValidation allowBlank="1" showErrorMessage="1" sqref="C13"/>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9"/>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435" yWindow="232"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B13</xm:sqref>
        </x14:dataValidation>
        <x14:dataValidation type="list" allowBlank="1" showInputMessage="1" showErrorMessage="1">
          <x14:formula1>
            <xm:f>Hoja1!$E$1:$E$12</xm:f>
          </x14:formula1>
          <xm:sqref>B16:H16</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C9" sqref="C9:C10"/>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58" t="s">
        <v>76</v>
      </c>
      <c r="B2" s="58"/>
      <c r="C2" s="58"/>
      <c r="D2" s="58"/>
      <c r="E2" s="58"/>
      <c r="F2" s="58"/>
    </row>
    <row r="3" spans="1:6" x14ac:dyDescent="0.3">
      <c r="A3" s="2" t="s">
        <v>4</v>
      </c>
      <c r="B3" s="98"/>
      <c r="C3" s="98"/>
      <c r="D3" s="98"/>
      <c r="E3" s="98"/>
      <c r="F3" s="98"/>
    </row>
    <row r="4" spans="1:6" x14ac:dyDescent="0.3">
      <c r="A4" s="2" t="s">
        <v>41</v>
      </c>
      <c r="B4" s="48"/>
      <c r="C4" s="2" t="s">
        <v>42</v>
      </c>
      <c r="D4" s="99"/>
      <c r="E4" s="99"/>
      <c r="F4" s="99"/>
    </row>
    <row r="5" spans="1:6" x14ac:dyDescent="0.3">
      <c r="A5" s="2" t="s">
        <v>6</v>
      </c>
      <c r="B5" s="98"/>
      <c r="C5" s="98"/>
      <c r="D5" s="98"/>
      <c r="E5" s="98"/>
      <c r="F5" s="98"/>
    </row>
    <row r="6" spans="1:6" x14ac:dyDescent="0.3">
      <c r="A6" s="2" t="s">
        <v>44</v>
      </c>
      <c r="B6" s="38"/>
      <c r="C6" s="2" t="s">
        <v>45</v>
      </c>
      <c r="D6" s="46"/>
      <c r="E6" s="45" t="s">
        <v>38</v>
      </c>
      <c r="F6" s="47"/>
    </row>
    <row r="7" spans="1:6" ht="39.75" customHeight="1" x14ac:dyDescent="0.3">
      <c r="A7" s="5" t="s">
        <v>70</v>
      </c>
      <c r="B7" s="38"/>
      <c r="C7" s="5" t="s">
        <v>48</v>
      </c>
      <c r="D7" s="39"/>
      <c r="E7" s="5" t="s">
        <v>49</v>
      </c>
      <c r="F7" s="40"/>
    </row>
    <row r="8" spans="1:6" ht="35.25" customHeight="1" x14ac:dyDescent="0.3">
      <c r="A8" s="2" t="s">
        <v>43</v>
      </c>
      <c r="B8" s="41"/>
      <c r="C8" s="2" t="s">
        <v>68</v>
      </c>
      <c r="D8" s="55"/>
      <c r="E8" s="2" t="s">
        <v>20</v>
      </c>
      <c r="F8" s="42"/>
    </row>
    <row r="9" spans="1:6" ht="37.5" customHeight="1" x14ac:dyDescent="0.3">
      <c r="A9" s="2" t="s">
        <v>47</v>
      </c>
      <c r="B9" s="8"/>
      <c r="C9" s="96" t="s">
        <v>69</v>
      </c>
      <c r="D9" s="98"/>
      <c r="E9" s="2" t="s">
        <v>71</v>
      </c>
      <c r="F9" s="1"/>
    </row>
    <row r="10" spans="1:6" x14ac:dyDescent="0.3">
      <c r="A10" s="2" t="s">
        <v>75</v>
      </c>
      <c r="B10" s="8"/>
      <c r="C10" s="96"/>
      <c r="D10" s="98"/>
      <c r="E10" s="2" t="s">
        <v>72</v>
      </c>
      <c r="F10" s="1"/>
    </row>
    <row r="11" spans="1:6" ht="46.5" customHeight="1" x14ac:dyDescent="0.3">
      <c r="A11" s="2" t="s">
        <v>46</v>
      </c>
      <c r="B11" s="43"/>
      <c r="C11" s="2" t="s">
        <v>22</v>
      </c>
      <c r="D11" s="43"/>
      <c r="E11" s="2" t="s">
        <v>7</v>
      </c>
      <c r="F11" s="44"/>
    </row>
    <row r="12" spans="1:6" ht="167.25" customHeight="1" x14ac:dyDescent="0.3">
      <c r="A12" s="2" t="s">
        <v>50</v>
      </c>
      <c r="B12" s="95"/>
      <c r="C12" s="95"/>
      <c r="D12" s="95"/>
      <c r="E12" s="95"/>
      <c r="F12" s="95"/>
    </row>
    <row r="13" spans="1:6" ht="21" x14ac:dyDescent="0.3">
      <c r="A13" s="58" t="s">
        <v>51</v>
      </c>
      <c r="B13" s="58"/>
      <c r="C13" s="58"/>
      <c r="D13" s="58"/>
      <c r="E13" s="58"/>
      <c r="F13" s="58"/>
    </row>
    <row r="14" spans="1:6" x14ac:dyDescent="0.3">
      <c r="A14" s="94"/>
      <c r="B14" s="94"/>
      <c r="C14" s="94"/>
      <c r="D14" s="94"/>
      <c r="E14" s="94"/>
      <c r="F14" s="94"/>
    </row>
    <row r="15" spans="1:6" x14ac:dyDescent="0.3">
      <c r="A15" s="94"/>
      <c r="B15" s="94"/>
      <c r="C15" s="94"/>
      <c r="D15" s="94"/>
      <c r="E15" s="94"/>
      <c r="F15" s="94"/>
    </row>
    <row r="16" spans="1:6" x14ac:dyDescent="0.3">
      <c r="A16" s="94"/>
      <c r="B16" s="94"/>
      <c r="C16" s="94"/>
      <c r="D16" s="94"/>
      <c r="E16" s="94"/>
      <c r="F16" s="94"/>
    </row>
    <row r="17" spans="1:6" x14ac:dyDescent="0.3">
      <c r="A17" s="94"/>
      <c r="B17" s="94"/>
      <c r="C17" s="94"/>
      <c r="D17" s="94"/>
      <c r="E17" s="94"/>
      <c r="F17" s="94"/>
    </row>
    <row r="18" spans="1:6" x14ac:dyDescent="0.3">
      <c r="A18" s="94"/>
      <c r="B18" s="94"/>
      <c r="C18" s="94"/>
      <c r="D18" s="94"/>
      <c r="E18" s="94"/>
      <c r="F18" s="94"/>
    </row>
    <row r="19" spans="1:6" x14ac:dyDescent="0.3">
      <c r="A19" s="94"/>
      <c r="B19" s="94"/>
      <c r="C19" s="94"/>
      <c r="D19" s="94"/>
      <c r="E19" s="94"/>
      <c r="F19" s="94"/>
    </row>
    <row r="20" spans="1:6" x14ac:dyDescent="0.3">
      <c r="A20" s="94"/>
      <c r="B20" s="94"/>
      <c r="C20" s="94"/>
      <c r="D20" s="94"/>
      <c r="E20" s="94"/>
      <c r="F20" s="94"/>
    </row>
    <row r="21" spans="1:6" x14ac:dyDescent="0.3">
      <c r="A21" s="94"/>
      <c r="B21" s="94"/>
      <c r="C21" s="94"/>
      <c r="D21" s="94"/>
      <c r="E21" s="94"/>
      <c r="F21" s="94"/>
    </row>
    <row r="22" spans="1:6" x14ac:dyDescent="0.3">
      <c r="A22" s="94"/>
      <c r="B22" s="94"/>
      <c r="C22" s="94"/>
      <c r="D22" s="94"/>
      <c r="E22" s="94"/>
      <c r="F22" s="94"/>
    </row>
    <row r="23" spans="1:6" x14ac:dyDescent="0.3">
      <c r="A23" s="94"/>
      <c r="B23" s="94"/>
      <c r="C23" s="94"/>
      <c r="D23" s="94"/>
      <c r="E23" s="94"/>
      <c r="F23" s="94"/>
    </row>
    <row r="24" spans="1:6" x14ac:dyDescent="0.3">
      <c r="A24" s="94"/>
      <c r="B24" s="94"/>
      <c r="C24" s="94"/>
      <c r="D24" s="94"/>
      <c r="E24" s="94"/>
      <c r="F24" s="94"/>
    </row>
    <row r="25" spans="1:6" x14ac:dyDescent="0.3">
      <c r="A25" s="94"/>
      <c r="B25" s="94"/>
      <c r="C25" s="94"/>
      <c r="D25" s="94"/>
      <c r="E25" s="94"/>
      <c r="F25" s="94"/>
    </row>
    <row r="26" spans="1:6" x14ac:dyDescent="0.3">
      <c r="A26" s="94"/>
      <c r="B26" s="94"/>
      <c r="C26" s="94"/>
      <c r="D26" s="94"/>
      <c r="E26" s="94"/>
      <c r="F26" s="94"/>
    </row>
    <row r="27" spans="1:6" x14ac:dyDescent="0.3">
      <c r="A27" s="94"/>
      <c r="B27" s="94"/>
      <c r="C27" s="94"/>
      <c r="D27" s="94"/>
      <c r="E27" s="94"/>
      <c r="F27" s="94"/>
    </row>
    <row r="28" spans="1:6" x14ac:dyDescent="0.3">
      <c r="A28" s="94"/>
      <c r="B28" s="94"/>
      <c r="C28" s="94"/>
      <c r="D28" s="94"/>
      <c r="E28" s="94"/>
      <c r="F28" s="94"/>
    </row>
    <row r="29" spans="1:6" x14ac:dyDescent="0.3">
      <c r="A29" s="94"/>
      <c r="B29" s="94"/>
      <c r="C29" s="94"/>
      <c r="D29" s="94"/>
      <c r="E29" s="94"/>
      <c r="F29" s="94"/>
    </row>
    <row r="30" spans="1:6" x14ac:dyDescent="0.3">
      <c r="A30" s="94"/>
      <c r="B30" s="94"/>
      <c r="C30" s="94"/>
      <c r="D30" s="94"/>
      <c r="E30" s="94"/>
      <c r="F30" s="94"/>
    </row>
    <row r="31" spans="1:6" x14ac:dyDescent="0.3">
      <c r="A31" s="94"/>
      <c r="B31" s="94"/>
      <c r="C31" s="94"/>
      <c r="D31" s="94"/>
      <c r="E31" s="94"/>
      <c r="F31" s="94"/>
    </row>
    <row r="32" spans="1:6" x14ac:dyDescent="0.3">
      <c r="A32" s="94"/>
      <c r="B32" s="94"/>
      <c r="C32" s="94"/>
      <c r="D32" s="94"/>
      <c r="E32" s="94"/>
      <c r="F32" s="94"/>
    </row>
    <row r="33" spans="1:6" x14ac:dyDescent="0.3">
      <c r="A33" s="94"/>
      <c r="B33" s="94"/>
      <c r="C33" s="94"/>
      <c r="D33" s="94"/>
      <c r="E33" s="94"/>
      <c r="F33" s="94"/>
    </row>
    <row r="34" spans="1:6" x14ac:dyDescent="0.3">
      <c r="A34" s="94"/>
      <c r="B34" s="94"/>
      <c r="C34" s="94"/>
      <c r="D34" s="94"/>
      <c r="E34" s="94"/>
      <c r="F34" s="94"/>
    </row>
    <row r="35" spans="1:6" x14ac:dyDescent="0.3">
      <c r="A35" s="94"/>
      <c r="B35" s="94"/>
      <c r="C35" s="94"/>
      <c r="D35" s="94"/>
      <c r="E35" s="94"/>
      <c r="F35" s="94"/>
    </row>
    <row r="36" spans="1:6" x14ac:dyDescent="0.3">
      <c r="A36" s="94"/>
      <c r="B36" s="94"/>
      <c r="C36" s="94"/>
      <c r="D36" s="94"/>
      <c r="E36" s="94"/>
      <c r="F36" s="94"/>
    </row>
    <row r="37" spans="1:6" x14ac:dyDescent="0.3">
      <c r="A37" s="96" t="s">
        <v>52</v>
      </c>
      <c r="B37" s="96"/>
      <c r="C37" s="97"/>
      <c r="D37" s="96" t="s">
        <v>53</v>
      </c>
      <c r="E37" s="96"/>
      <c r="F37" s="96"/>
    </row>
    <row r="38" spans="1:6" x14ac:dyDescent="0.3">
      <c r="A38" s="2" t="s">
        <v>54</v>
      </c>
      <c r="B38" s="2" t="s">
        <v>55</v>
      </c>
      <c r="C38" s="97"/>
      <c r="D38" s="2" t="s">
        <v>54</v>
      </c>
      <c r="E38" s="96" t="s">
        <v>55</v>
      </c>
      <c r="F38" s="96"/>
    </row>
    <row r="39" spans="1:6" x14ac:dyDescent="0.3">
      <c r="A39" s="3"/>
      <c r="B39" s="3"/>
      <c r="C39" s="97"/>
      <c r="D39" s="3"/>
      <c r="E39" s="94"/>
      <c r="F39" s="94"/>
    </row>
    <row r="40" spans="1:6" x14ac:dyDescent="0.3">
      <c r="A40" s="3"/>
      <c r="B40" s="3"/>
      <c r="C40" s="97"/>
      <c r="D40" s="3"/>
      <c r="E40" s="94"/>
      <c r="F40" s="94"/>
    </row>
    <row r="41" spans="1:6" x14ac:dyDescent="0.3">
      <c r="A41" s="3"/>
      <c r="B41" s="3"/>
      <c r="C41" s="97"/>
      <c r="D41" s="3"/>
      <c r="E41" s="94"/>
      <c r="F41" s="94"/>
    </row>
    <row r="42" spans="1:6" x14ac:dyDescent="0.3">
      <c r="A42" s="3"/>
      <c r="B42" s="3"/>
      <c r="C42" s="97"/>
      <c r="D42" s="3"/>
      <c r="E42" s="94"/>
      <c r="F42" s="94"/>
    </row>
    <row r="43" spans="1:6" x14ac:dyDescent="0.3">
      <c r="A43" s="3"/>
      <c r="B43" s="3"/>
      <c r="C43" s="97"/>
      <c r="D43" s="3"/>
      <c r="E43" s="94"/>
      <c r="F43" s="94"/>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10" t="s">
        <v>77</v>
      </c>
      <c r="B1" s="10" t="s">
        <v>1</v>
      </c>
      <c r="C1" s="10" t="s">
        <v>78</v>
      </c>
      <c r="D1" s="11" t="s">
        <v>3</v>
      </c>
      <c r="E1" s="12" t="s">
        <v>79</v>
      </c>
      <c r="F1" s="13" t="s">
        <v>80</v>
      </c>
      <c r="G1" s="12" t="s">
        <v>7</v>
      </c>
      <c r="H1" s="14" t="s">
        <v>81</v>
      </c>
      <c r="I1" s="12" t="s">
        <v>9</v>
      </c>
      <c r="J1" s="12" t="s">
        <v>82</v>
      </c>
      <c r="K1" s="12" t="s">
        <v>83</v>
      </c>
      <c r="L1" s="12" t="s">
        <v>124</v>
      </c>
      <c r="M1" s="12" t="s">
        <v>123</v>
      </c>
      <c r="N1" s="15" t="s">
        <v>125</v>
      </c>
      <c r="O1" s="15" t="s">
        <v>84</v>
      </c>
      <c r="P1" s="15" t="s">
        <v>48</v>
      </c>
      <c r="Q1" s="12" t="s">
        <v>13</v>
      </c>
      <c r="R1" s="13" t="s">
        <v>16</v>
      </c>
      <c r="S1" s="13" t="s">
        <v>85</v>
      </c>
      <c r="T1" s="13" t="s">
        <v>86</v>
      </c>
      <c r="U1" s="16" t="s">
        <v>87</v>
      </c>
      <c r="V1" s="16" t="s">
        <v>88</v>
      </c>
      <c r="W1" s="12" t="s">
        <v>89</v>
      </c>
      <c r="X1" s="12" t="s">
        <v>14</v>
      </c>
      <c r="Y1" s="12" t="s">
        <v>90</v>
      </c>
      <c r="Z1" s="17" t="s">
        <v>91</v>
      </c>
      <c r="AA1" s="13" t="s">
        <v>92</v>
      </c>
      <c r="AB1" s="13" t="s">
        <v>93</v>
      </c>
    </row>
    <row r="2" spans="1:28" ht="48" customHeight="1" x14ac:dyDescent="0.3">
      <c r="A2" s="18" t="s">
        <v>94</v>
      </c>
      <c r="B2" s="19" t="s">
        <v>95</v>
      </c>
      <c r="C2" s="18" t="s">
        <v>96</v>
      </c>
      <c r="D2" s="18" t="s">
        <v>97</v>
      </c>
      <c r="E2" s="18" t="s">
        <v>98</v>
      </c>
      <c r="F2" s="18" t="s">
        <v>99</v>
      </c>
      <c r="G2" s="18" t="s">
        <v>100</v>
      </c>
      <c r="H2" s="18" t="s">
        <v>101</v>
      </c>
      <c r="I2" s="18" t="s">
        <v>102</v>
      </c>
      <c r="J2" s="18" t="s">
        <v>103</v>
      </c>
      <c r="K2" s="18" t="s">
        <v>104</v>
      </c>
      <c r="L2" s="18" t="s">
        <v>126</v>
      </c>
      <c r="M2" s="18" t="s">
        <v>127</v>
      </c>
      <c r="N2" s="18" t="s">
        <v>105</v>
      </c>
      <c r="O2" s="18" t="s">
        <v>106</v>
      </c>
      <c r="P2" s="18" t="s">
        <v>107</v>
      </c>
      <c r="Q2" s="18" t="s">
        <v>108</v>
      </c>
      <c r="R2" s="18" t="s">
        <v>109</v>
      </c>
      <c r="S2" s="18" t="s">
        <v>110</v>
      </c>
      <c r="T2" s="18" t="s">
        <v>111</v>
      </c>
      <c r="U2" s="18" t="s">
        <v>112</v>
      </c>
      <c r="V2" s="18" t="s">
        <v>113</v>
      </c>
      <c r="W2" s="18" t="s">
        <v>114</v>
      </c>
      <c r="X2" s="18" t="s">
        <v>115</v>
      </c>
      <c r="Y2" s="18" t="s">
        <v>116</v>
      </c>
      <c r="Z2" s="18" t="s">
        <v>117</v>
      </c>
      <c r="AA2" s="18" t="s">
        <v>118</v>
      </c>
      <c r="AB2" s="18"/>
    </row>
    <row r="3" spans="1:28" s="37" customFormat="1" x14ac:dyDescent="0.3">
      <c r="A3" s="6">
        <v>1</v>
      </c>
      <c r="B3" s="21" t="str">
        <f>'1. ABOGADO EXTERNO'!B4</f>
        <v>6. Administrativo en Etapa Contenciosa</v>
      </c>
      <c r="C3" s="21" t="str">
        <f>'1. ABOGADO EXTERNO'!F4</f>
        <v>1. Primera Instancia</v>
      </c>
      <c r="D3" s="9">
        <f>'1. ABOGADO EXTERNO'!B5</f>
        <v>45197</v>
      </c>
      <c r="E3" s="22" t="str">
        <f>'1. ABOGADO EXTERNO'!B6</f>
        <v xml:space="preserve">ILBER HERNESTO NARVAEZ DIAZ (víctima directa)                                                                                                                                                                           VIVIAM MILENA CUELLAR ZAPATA (compañera permanente) 
MARILIN YULIANA NARVAEZ CUELLAR (hija)
ANDREY ERNESTO NARVAEZ CUELLAR (hijo)
JOEL ESTEBAN NARVAEZ CUELLAR (hijo)
MARIA ESTELA DIAZ QUINTERO (madre)
 JOSE MARIA NARVAEZ PASMIÑO (padre)
CLAUDIA MILENA NARVAEZ DIAZ (hermano)
LUIS LEANDRO NARVAEZ DIAZ (hermano)
ROOSBEL VLADIMIR NARVAEZ DIAZ (hermano)
 PEDRO ARMANDO NARVAEZ DIAZ (hermano)
</v>
      </c>
      <c r="F3" s="35" t="str">
        <f>'1. ABOGADO EXTERNO'!B7</f>
        <v>INSTITUTO NACIONAL DE VÍAS -INVIAS, MINISTERIOS DE TRANSPORTE, AGENCIA NACIONAL DE INFRAESTRUCTURA</v>
      </c>
      <c r="G3" s="22" t="str">
        <f>'1. ABOGADO EXTERNO'!B9</f>
        <v>Las pretensiones de la demanda se encaminan a obtener el reconocimiento de perjuicios materiales a titulo de Lucro Cesante, daños morales y daño a la salud, con ocasión a los hechos surgidos el 10  de agosto del 2019, donde el señor Ilber Hernesto Narvaez sufrió u accidente de tránsito por presunto hueco en la vía causandole una PCL del 73,40%. El fundamento normativo de las pretensiones deviene del artículo 90 superior.</v>
      </c>
      <c r="H3" s="23">
        <f>'1. ABOGADO EXTERNO'!B10</f>
        <v>1584287952</v>
      </c>
      <c r="I3" s="22" t="str">
        <f>'1. ABOGADO EXTERNO'!B11</f>
        <v xml:space="preserve">El 10 de agosto de 2019, el señor Ilber Hernesto Narvaez Diaz, se desplazaba en su vehículo de placas CDY-63A sobre la vía Buenaventura- Buga kilómetro 105 +650 latitud 03°53´28´´- longitud 76°24´21´, cuando chocó con un hueco que se encontraba en vía, causándole graves lesiones a su humanidad. La parte actora atribuye el suceso a la entidades demandadas por la presunta falta de señalización que advirtiera el riesgo, al mal estado de la vía y falta de iluminación de la misma, por lo cual, solicita el pago de los perjuicios materiales, morales y a la salud. </v>
      </c>
      <c r="J3" s="22" t="str">
        <f>'1. ABOGADO EXTERNO'!B12</f>
        <v xml:space="preserve">La contingencia se califica como probable porque existen elementos de prueba que permiten establecer la responsabilidad del asegurado. La póliza ofrece cobertura material y temporal. 
EN CUANTO AL SEGURO: la póliza de seguro de responsabilidad Civil Extracontractual No. 2201219006213, ofrece cobertura material, toda vez que, se ampara la responsabilidad civil Extracontractual del asegurado que cause a tercero en el giro normal de sus actividades. Temporalmente ofrece cobertura teniendo en cuenta que la vigencia de la póliza va desde el 16/03/2019 hasta el 17/01/2020, y los hechos ocurrieron el día 10 de agosto de 2019, por lo cual la póliza se podría afectar.                                                                                                                                                     
                                                                                                                                                                                                                                                                                RESPONSABILIDAD DEL ASEGURADO: la contingencia se califica como probable porque la vía donde ocurrió el accidente pertenece a la red de vías Nacional, por lo tanto, su conservación y mantenimiento se encuentra a cargo de Invías. Con la demanda se aportó el IPAT donde se registra la existencia del hueco en la vía y como hipótesis “salirse de la calzada”. De igual manera, se aportó un informe pericial del lugar de los hechos donde se describe el hueco en la vía y el trayecto que pudo tener el vehículo, ello cotejado con el IPA y el bosquejo topográfico, permiten inferir que la causa del accidente fue el hueco. Por otra parte, el hueco se encontraba ubicado sobre la línea blanca central de la vía por lo que se puede establecer que hubo imprudencia de la víctima al no conducir por dentro de las líneas de demarcación, no tenía Soat vigente y posiblemente su vehículo tenía poca iluminación ya que, si hubiera portado buena luz, sumado a la buena visibilidad y condiciones climáticas de la vía, hubiese podido ver el obstáculo y esquivarlo, por lo que se puede establecer una concurrencia de culpas. Lo anterior, sin perjuicio del carácter contingente del proceso. 
</v>
      </c>
      <c r="K3" s="27" t="str">
        <f>'1. ABOGADO EXTERNO'!B13</f>
        <v>1 Probable (100% en contra de la Compañia)</v>
      </c>
      <c r="L3" s="27"/>
      <c r="M3" s="27"/>
      <c r="N3" s="36" t="s">
        <v>122</v>
      </c>
      <c r="O3" s="24" t="s">
        <v>122</v>
      </c>
      <c r="P3" s="23">
        <f>'2. ABOGADO INTERNO '!D7</f>
        <v>0</v>
      </c>
      <c r="Q3" s="22"/>
      <c r="R3" s="35" t="str">
        <f>'1. ABOGADO EXTERNO'!B16</f>
        <v>R.C.E.</v>
      </c>
      <c r="S3" s="35"/>
      <c r="T3" s="21"/>
      <c r="U3" s="25"/>
      <c r="V3" s="35"/>
      <c r="W3" s="26">
        <f>'2. ABOGADO INTERNO '!B8</f>
        <v>0</v>
      </c>
      <c r="X3" s="27" t="str">
        <f>'1. ABOGADO EXTERNO'!B14</f>
        <v>JUZGADO 2 ADMINISTRATIVO DE BUGA</v>
      </c>
      <c r="Y3" s="21" t="str">
        <f>'1. ABOGADO EXTERNO'!F14</f>
        <v>2021-00202</v>
      </c>
      <c r="Z3" s="21" t="str">
        <f>'1. ABOGADO EXTERNO'!F5</f>
        <v xml:space="preserve">VIGENTE </v>
      </c>
      <c r="AA3" s="35" t="str">
        <f>'1. ABOGADO EXTERNO'!A29</f>
        <v>EL PROCESO SE ENCUENTRA A LA ESPERA DE FIJACIÓN DE AUDIENCIA INICIAL. LA CONTESTACIÓN FUE ENVIADA Y RADICADA POR CORREO ELECTRÓNICO EL DÍA 24 DE OCTUBRE DEL 2023</v>
      </c>
      <c r="AB3" s="35"/>
    </row>
    <row r="4" spans="1:28" x14ac:dyDescent="0.3">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3">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8" t="s">
        <v>1</v>
      </c>
      <c r="B1" s="29" t="s">
        <v>2</v>
      </c>
      <c r="C1" s="29" t="s">
        <v>38</v>
      </c>
      <c r="D1" s="29" t="s">
        <v>17</v>
      </c>
      <c r="E1" s="29" t="s">
        <v>56</v>
      </c>
      <c r="F1" s="34" t="s">
        <v>69</v>
      </c>
    </row>
    <row r="2" spans="1:6" x14ac:dyDescent="0.3">
      <c r="A2" s="30"/>
      <c r="B2" s="30"/>
      <c r="C2" s="31"/>
      <c r="D2" s="31"/>
      <c r="E2" s="32"/>
      <c r="F2" s="4"/>
    </row>
    <row r="3" spans="1:6" x14ac:dyDescent="0.3">
      <c r="A3" s="30" t="s">
        <v>24</v>
      </c>
      <c r="B3" s="30" t="s">
        <v>25</v>
      </c>
      <c r="C3" s="31" t="s">
        <v>120</v>
      </c>
      <c r="D3" s="31" t="s">
        <v>26</v>
      </c>
      <c r="E3" s="32" t="s">
        <v>57</v>
      </c>
      <c r="F3" s="4" t="s">
        <v>73</v>
      </c>
    </row>
    <row r="4" spans="1:6" x14ac:dyDescent="0.3">
      <c r="A4" s="30" t="s">
        <v>27</v>
      </c>
      <c r="B4" s="30" t="s">
        <v>28</v>
      </c>
      <c r="C4" s="31" t="s">
        <v>119</v>
      </c>
      <c r="D4" s="31" t="s">
        <v>29</v>
      </c>
      <c r="E4" s="32" t="s">
        <v>58</v>
      </c>
      <c r="F4" s="4" t="s">
        <v>74</v>
      </c>
    </row>
    <row r="5" spans="1:6" x14ac:dyDescent="0.3">
      <c r="A5" s="30" t="s">
        <v>30</v>
      </c>
      <c r="B5" s="30" t="s">
        <v>31</v>
      </c>
      <c r="C5" s="31" t="s">
        <v>40</v>
      </c>
      <c r="D5" s="33"/>
      <c r="E5" s="32" t="s">
        <v>59</v>
      </c>
    </row>
    <row r="6" spans="1:6" x14ac:dyDescent="0.3">
      <c r="A6" s="30" t="s">
        <v>32</v>
      </c>
      <c r="B6" s="30" t="s">
        <v>39</v>
      </c>
      <c r="C6" s="31"/>
      <c r="D6" s="33"/>
      <c r="E6" s="32" t="s">
        <v>60</v>
      </c>
    </row>
    <row r="7" spans="1:6" x14ac:dyDescent="0.3">
      <c r="A7" s="30" t="s">
        <v>33</v>
      </c>
      <c r="B7" s="30"/>
      <c r="C7" s="31"/>
      <c r="D7" s="33"/>
      <c r="E7" s="32" t="s">
        <v>61</v>
      </c>
    </row>
    <row r="8" spans="1:6" x14ac:dyDescent="0.3">
      <c r="A8" s="30" t="s">
        <v>34</v>
      </c>
      <c r="B8" s="30"/>
      <c r="C8" s="31"/>
      <c r="D8" s="33"/>
      <c r="E8" s="32" t="s">
        <v>121</v>
      </c>
    </row>
    <row r="9" spans="1:6" x14ac:dyDescent="0.3">
      <c r="A9" s="30" t="s">
        <v>35</v>
      </c>
      <c r="B9" s="33"/>
      <c r="C9" s="31"/>
      <c r="D9" s="33"/>
      <c r="E9" s="32" t="s">
        <v>62</v>
      </c>
    </row>
    <row r="10" spans="1:6" x14ac:dyDescent="0.3">
      <c r="A10" s="30" t="s">
        <v>36</v>
      </c>
      <c r="B10" s="33"/>
      <c r="C10" s="31"/>
      <c r="D10" s="33"/>
      <c r="E10" s="32" t="s">
        <v>63</v>
      </c>
    </row>
    <row r="11" spans="1:6" x14ac:dyDescent="0.3">
      <c r="A11" s="30" t="s">
        <v>37</v>
      </c>
      <c r="B11" s="33"/>
      <c r="C11" s="31"/>
      <c r="D11" s="33"/>
      <c r="E11" s="32" t="s">
        <v>64</v>
      </c>
    </row>
    <row r="12" spans="1:6" x14ac:dyDescent="0.3">
      <c r="A12" s="32"/>
      <c r="B12" s="32"/>
      <c r="C12" s="32"/>
      <c r="D12" s="32"/>
      <c r="E12" s="32"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2023-10-30T20:52:09Z</dcterms:modified>
  <cp:version>V1</cp:version>
</cp:coreProperties>
</file>