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ce02698\Downloads\"/>
    </mc:Choice>
  </mc:AlternateContent>
  <xr:revisionPtr revIDLastSave="0" documentId="13_ncr:1_{9D8AA9F4-337A-41E4-A2AB-42C584BB458F}" xr6:coauthVersionLast="47" xr6:coauthVersionMax="47" xr10:uidLastSave="{00000000-0000-0000-0000-000000000000}"/>
  <bookViews>
    <workbookView xWindow="-110" yWindow="-110" windowWidth="19420" windowHeight="10300" xr2:uid="{00000000-000D-0000-FFFF-FFFF00000000}"/>
  </bookViews>
  <sheets>
    <sheet name="GENERALES NOTA 322" sheetId="5" r:id="rId1"/>
    <sheet name="NOTAS" sheetId="15" state="hidden" r:id="rId2"/>
    <sheet name="GENERALES NOTA 321" sheetId="10" r:id="rId3"/>
    <sheet name="APERTURA- GENERALES  NOTA 324" sheetId="14" r:id="rId4"/>
    <sheet name="IMPUTACIÓN- GENERALES NOTA 324 " sheetId="17" r:id="rId5"/>
    <sheet name="GENERALES NOTA 325" sheetId="12" r:id="rId6"/>
    <sheet name="ACTUALIZACIÓN CONTINGENCIA" sheetId="13" r:id="rId7"/>
    <sheet name="Hoja2" sheetId="6" state="hidden" r:id="rId8"/>
  </sheets>
  <externalReferences>
    <externalReference r:id="rId9"/>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 i="17" l="1"/>
  <c r="B7" i="17"/>
  <c r="B6" i="17"/>
  <c r="B4" i="17"/>
  <c r="B3" i="17"/>
  <c r="B2" i="17"/>
  <c r="B5" i="10"/>
  <c r="B5" i="14" s="1"/>
  <c r="B4" i="10"/>
  <c r="B3" i="10"/>
  <c r="B4" i="14"/>
  <c r="B6" i="14"/>
  <c r="B8" i="14"/>
  <c r="B7" i="14"/>
  <c r="B3" i="14"/>
  <c r="B2" i="14"/>
  <c r="B3" i="12"/>
  <c r="B12" i="17" l="1"/>
  <c r="B11" i="17" s="1"/>
  <c r="B15" i="17" s="1"/>
  <c r="B5" i="17"/>
  <c r="B5" i="12" s="1"/>
  <c r="B12" i="14"/>
  <c r="B2" i="12"/>
  <c r="B7" i="12"/>
  <c r="B6" i="12"/>
  <c r="B4" i="12"/>
  <c r="B11" i="14" l="1"/>
  <c r="B15" i="14" s="1"/>
  <c r="B7" i="10"/>
  <c r="B6" i="10"/>
</calcChain>
</file>

<file path=xl/sharedStrings.xml><?xml version="1.0" encoding="utf-8"?>
<sst xmlns="http://schemas.openxmlformats.org/spreadsheetml/2006/main" count="223" uniqueCount="143">
  <si>
    <t>SOLICITUD DE ANTECEDENTES -ABOGADO EXTERNO-</t>
  </si>
  <si>
    <t>Radicado</t>
  </si>
  <si>
    <t>Contraloría</t>
  </si>
  <si>
    <t>Tipo de Proceso</t>
  </si>
  <si>
    <t>Etapa</t>
  </si>
  <si>
    <t>Entidad Afectada</t>
  </si>
  <si>
    <t>Detrimento</t>
  </si>
  <si>
    <t>Terceros civilmente responsables</t>
  </si>
  <si>
    <t>Fecha de los hechos (Fecha exacta)</t>
  </si>
  <si>
    <t>breve resumen de los hechos</t>
  </si>
  <si>
    <t>Asegurado</t>
  </si>
  <si>
    <t>Nit Asegurado</t>
  </si>
  <si>
    <t xml:space="preserve">No. Póliza vinculada (las que se necesite solicitar). </t>
  </si>
  <si>
    <t>Amparo a afectar</t>
  </si>
  <si>
    <t>Fecha de asignación</t>
  </si>
  <si>
    <t>Fecha de notificación</t>
  </si>
  <si>
    <t xml:space="preserve">Fecha de contestacion </t>
  </si>
  <si>
    <t>Verbal</t>
  </si>
  <si>
    <t>Ordinario</t>
  </si>
  <si>
    <t>Apertura</t>
  </si>
  <si>
    <t>Imputación</t>
  </si>
  <si>
    <t>REMISION DE ANTECEDENTES - ABOGADO INTERNO-</t>
  </si>
  <si>
    <t>SINIESTRO - APLICATIVO</t>
  </si>
  <si>
    <t>PÓLIZA</t>
  </si>
  <si>
    <t>AMPARO A AFECTAR</t>
  </si>
  <si>
    <t>VALOR ASEGURADO DISPONIBLE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</si>
  <si>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</si>
  <si>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</si>
  <si>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</si>
  <si>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</si>
  <si>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</si>
  <si>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</si>
  <si>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</si>
  <si>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</si>
  <si>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</si>
  <si>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</si>
  <si>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</si>
  <si>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</si>
  <si>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</si>
  <si>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</si>
  <si>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</si>
  <si>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</si>
  <si>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</si>
  <si>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</si>
  <si>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Concepto técnico de la póliza vinculada</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</si>
  <si>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</si>
  <si>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</si>
  <si>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</si>
  <si>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</si>
  <si>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</si>
  <si>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</si>
  <si>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</si>
  <si>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</si>
  <si>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</si>
  <si>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</si>
  <si>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</si>
  <si>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</si>
  <si>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</si>
  <si>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</si>
  <si>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</si>
  <si>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</si>
  <si>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</si>
  <si>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Clasificación Contingencia</t>
  </si>
  <si>
    <t>EVENTUAL</t>
  </si>
  <si>
    <t>Concepto del Abogado sobre la Contingencia:(Se debe indicar las razones por las cuales se considera que el proceso es Eventual, Remoto o Probable.)</t>
  </si>
  <si>
    <t>PROBABLE</t>
  </si>
  <si>
    <t>VALOR CONTINGENCIA</t>
  </si>
  <si>
    <t>Reserva propuesta</t>
  </si>
  <si>
    <t>Observaciones sobre el valor de la contingencia: (Se debe explicar como se aterrizaron las pretensiones.)</t>
  </si>
  <si>
    <t>Defensa de la Aseguradora: (1. Enumerar y enunciar las excepciones propuestas en el escrito de defensa y/o solicitud de desvinculación Y 2. Confirmar solicitud de vinculación coaseguradoras en caso de que proceda )</t>
  </si>
  <si>
    <t>INFORME ABOGADO INTERNO</t>
  </si>
  <si>
    <t>Reserva</t>
  </si>
  <si>
    <t>El abogado externo remitio la contestacion  y envio de informe inicial en los terminos establecidos ?</t>
  </si>
  <si>
    <t xml:space="preserve">El abogado propuso las excepciones adecuadas para el respetivo proceso? Recomendaciones </t>
  </si>
  <si>
    <t xml:space="preserve">Caso migrado </t>
  </si>
  <si>
    <t>PROBALE</t>
  </si>
  <si>
    <t>REMOTO</t>
  </si>
  <si>
    <t>FORMATO ACTUALIZACION PROCESO PRF</t>
  </si>
  <si>
    <t>SINIESTRO</t>
  </si>
  <si>
    <t>REMOTA</t>
  </si>
  <si>
    <t>RADICADO PRF</t>
  </si>
  <si>
    <t>ENTIDAD AFECTADA</t>
  </si>
  <si>
    <t>SI CAMBIO EL VALOR DE LA CONTINGENCIA INDIQUE EL NUEVO VALOR</t>
  </si>
  <si>
    <t xml:space="preserve">SI CAMBIO LA CONTINGENCIA DEL PROCESO INDIQUELA </t>
  </si>
  <si>
    <t>INDIQUE LAS RAZONES DEL CAMBIO DE CALIFICACION Y/O VALOR DE LA CONTINGENCIA (max 500 caracteres)</t>
  </si>
  <si>
    <t>SI</t>
  </si>
  <si>
    <t>MOTIVO DE LA DEMANDA</t>
  </si>
  <si>
    <t xml:space="preserve">Situcion Laboral </t>
  </si>
  <si>
    <t>Acompañante motorista</t>
  </si>
  <si>
    <t>OCURRENCIA</t>
  </si>
  <si>
    <t>NO</t>
  </si>
  <si>
    <t>CEDIDO</t>
  </si>
  <si>
    <t>FACULTATIVO</t>
  </si>
  <si>
    <t xml:space="preserve">Objetado por la Compañía </t>
  </si>
  <si>
    <t xml:space="preserve">Ocupado-trabajador cuenta ajena </t>
  </si>
  <si>
    <t xml:space="preserve">Ciclista </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</si>
  <si>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</si>
  <si>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</si>
  <si>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</si>
  <si>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</si>
  <si>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</si>
  <si>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</si>
  <si>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</si>
  <si>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</si>
  <si>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</si>
  <si>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</si>
  <si>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</si>
  <si>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</si>
  <si>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</si>
  <si>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</si>
  <si>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</si>
  <si>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</si>
  <si>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</si>
  <si>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</si>
  <si>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</si>
  <si>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VALOR ASEGURADO</t>
  </si>
  <si>
    <t>DEDUCIBLE</t>
  </si>
  <si>
    <t xml:space="preserve">VALOR TOMAR </t>
  </si>
  <si>
    <t>ALLIANZ S.A.</t>
  </si>
  <si>
    <t>PRF-80853-2020-37410</t>
  </si>
  <si>
    <t>GERENCIA DEPARTAMENTAL COLEGIADA DEL CASANARE</t>
  </si>
  <si>
    <t>MUNICIPIO DE HATO COROZAL</t>
  </si>
  <si>
    <t>27 DE FEBRERO DE 2017</t>
  </si>
  <si>
    <t>800.072.638-2</t>
  </si>
  <si>
    <t>HATO COROZAL CASANARE</t>
  </si>
  <si>
    <t>22055762</t>
  </si>
  <si>
    <t>Cumplimiento</t>
  </si>
  <si>
    <t>El municipio de Hato Corozal celebró el convenio de cooperación No. 110.10.03-003 el 27 de febrero de 2017 con la Corporación Planeta Azul Llano - CORAZULL, con el objeto de “aunar esfuerzos para garantizar la realización de talleres de capacitación para el trabajo y entrega de capital semilla para el desarrollo humano y el fortalecimiento de la producción pecuaria en las comunidades indígenas de Getsemaní, Mochuelo y Morichito, del resguardo indígena de Caño Mochuelo en el municipio de Hato Corozal, Casanare”, por un valor de $18.152.000.
Del valor mencionado, $1.237.300.000 corresponden a recursos del Sistema General de Participaciones para los resguardos indígenas. El ente de control señala que el convenio de cooperación no satisfizo las necesidades establecidas por la comunidad conforme a sus planes de vida. Según la Contraloría, de acuerdo con las actas de alta y baja del almacén municipal del ente territorial presuntamente afectado, se puede establecer la cantidad de ingresos y egresos de vacunos (hembras y machos) así:
•	La comunidad de Getsemaní recibió 63 novillas y 2 toros. Sin embargo, el ente de control menciona que esta comunidad manifestó que los ejemplares no cumplían con las características y especificaciones acordadas.
•	La comunidad de Caño Mochuelo recibió 85 novillas y 2 toros. Igualmente, señala el ente de control que dichos ejemplares tampoco cumplían con lo pactado.
•	La comunidad de Morichito, que debió haber recibido 224 novillas y 3 toros, indicó al ente de control que el ganado no cumplía con las características establecidas en el convenio.
Con fundamento en lo anterior, la Gerencia Departamental Colegiada de Casanare concluye que el municipio de Hato Corozal resultó afectado por un detrimento equivalente a $1.237.300.000, toda vez que no se otorgó a dichos recursos el uso adecuado conforme lo establece el convenio de cooperación referido.</t>
  </si>
  <si>
    <t>RADICADO</t>
  </si>
  <si>
    <t>CONTRALORÍA</t>
  </si>
  <si>
    <t>DETRIMENTO</t>
  </si>
  <si>
    <t>TERCEROS CIVILMENTE RESPONSABLES</t>
  </si>
  <si>
    <r>
      <t xml:space="preserve">SINIESTRO </t>
    </r>
    <r>
      <rPr>
        <sz val="11"/>
        <color theme="1"/>
        <rFont val="Calibri"/>
        <family val="2"/>
        <scheme val="minor"/>
      </rPr>
      <t>119257894</t>
    </r>
    <r>
      <rPr>
        <b/>
        <sz val="11"/>
        <color theme="1"/>
        <rFont val="Calibri"/>
        <family val="2"/>
        <scheme val="minor"/>
      </rPr>
      <t xml:space="preserve"> - APLICATIVO </t>
    </r>
    <r>
      <rPr>
        <sz val="11"/>
        <color theme="1"/>
        <rFont val="Calibri"/>
        <family val="2"/>
        <scheme val="minor"/>
      </rPr>
      <t>102996</t>
    </r>
  </si>
  <si>
    <t>22055762 / 0</t>
  </si>
  <si>
    <t>Cumplimiento del contrato</t>
  </si>
  <si>
    <t>El valor asegurado se encuentra disponible, ya que no se han efectuado pagos con cargo al seguro vinculado.</t>
  </si>
  <si>
    <t>Desde el 27/02/2017 hasta el 28/10/2020.</t>
  </si>
  <si>
    <t>N/A</t>
  </si>
  <si>
    <t>X - Garantizar el cumplimiento en la ejecución del convenio de cooperación nro. 110.10.03-003 del 27 de febrero de 2017 cuyo objeto es aunar esfuerzos para garantizar la realización de talleres de capacitación para el trabajo entrega de capital semilla para el desarrollo humano y e fortalecimiento de la producción pecuaria en las comunidades indígenas de Getsemaní, mochuelo y morochito del resguardo indígena de caño mochuelo en el Municipio de Hato Corozal Casanare.</t>
  </si>
  <si>
    <r>
      <t xml:space="preserve">X- </t>
    </r>
    <r>
      <rPr>
        <b/>
        <sz val="11"/>
        <color theme="1"/>
        <rFont val="Calibri"/>
        <family val="2"/>
        <scheme val="minor"/>
      </rPr>
      <t>Cumplimiento del contrato</t>
    </r>
    <r>
      <rPr>
        <sz val="11"/>
        <color theme="1"/>
        <rFont val="Calibri"/>
        <family val="2"/>
        <scheme val="minor"/>
      </rPr>
      <t>: $135.230.000.</t>
    </r>
  </si>
  <si>
    <t xml:space="preserve">• Disminución de la suma asegurada por pago de indemnizaciones con cargo a la PÓLIZADE CUMPLIMIENTO No. 022055762 
</t>
  </si>
  <si>
    <t>X - El valor asegurado se encuentra disponible, ya que no se han efectuado pagos con cargo al seguro vinculado.</t>
  </si>
  <si>
    <t xml:space="preserve">X - Caducidad de la acción fiscal.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</si>
</sst>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 #,##0;\-&quot;$&quot;\ #,##0"/>
    <numFmt numFmtId="6" formatCode="&quot;$&quot;\ #,##0;[Red]\-&quot;$&quot;\ #,##0"/>
    <numFmt numFmtId="42" formatCode="_-&quot;$&quot;\ * #,##0_-;\-&quot;$&quot;\ * #,##0_-;_-&quot;$&quot;\ *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3" tint="-0.499984740745262"/>
      <name val="Calibri"/>
      <family val="2"/>
      <scheme val="minor"/>
    </font>
    <font>
      <b/>
      <sz val="11"/>
      <color theme="3" tint="-0.499984740745262"/>
      <name val="Calibri"/>
      <family val="2"/>
      <scheme val="minor"/>
    </font>
    <font>
      <b/>
      <sz val="16"/>
      <color theme="3" tint="-0.499984740745262"/>
      <name val="Calibri"/>
      <family val="2"/>
      <scheme val="minor"/>
    </font>
    <font>
      <b/>
      <sz val="11"/>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4" tint="-0.499984740745262"/>
        <bgColor indexed="64"/>
      </patternFill>
    </fill>
    <fill>
      <patternFill patternType="solid">
        <fgColor theme="4"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ck">
        <color theme="0"/>
      </top>
      <bottom/>
      <diagonal/>
    </border>
    <border>
      <left style="thick">
        <color theme="0"/>
      </left>
      <right style="thick">
        <color theme="0"/>
      </right>
      <top style="thick">
        <color theme="0"/>
      </top>
      <bottom style="thick">
        <color theme="0"/>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4">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0" xfId="0" applyAlignment="1">
      <alignment horizontal="justify" vertical="top"/>
    </xf>
    <xf numFmtId="0" fontId="0" fillId="5" borderId="0" xfId="0" applyFill="1"/>
    <xf numFmtId="0" fontId="0" fillId="0" borderId="1" xfId="0" applyBorder="1" applyAlignment="1">
      <alignment horizontal="justify" vertical="top"/>
    </xf>
    <xf numFmtId="0" fontId="0" fillId="0" borderId="2" xfId="0" applyBorder="1" applyAlignment="1">
      <alignment horizontal="justify" vertical="top"/>
    </xf>
    <xf numFmtId="0" fontId="2" fillId="0" borderId="1" xfId="0" applyFont="1" applyBorder="1" applyAlignment="1">
      <alignment horizontal="justify" vertical="top"/>
    </xf>
    <xf numFmtId="9" fontId="0" fillId="0" borderId="0" xfId="0" applyNumberFormat="1"/>
    <xf numFmtId="0" fontId="0" fillId="0" borderId="1" xfId="0" applyBorder="1" applyAlignment="1">
      <alignment horizontal="left" vertical="top"/>
    </xf>
    <xf numFmtId="0" fontId="4" fillId="7" borderId="11" xfId="0" applyFont="1" applyFill="1" applyBorder="1" applyAlignment="1">
      <alignment vertical="center" wrapText="1"/>
    </xf>
    <xf numFmtId="0" fontId="0" fillId="8" borderId="10" xfId="0" applyFill="1" applyBorder="1" applyAlignment="1">
      <alignment horizontal="center" vertical="center"/>
    </xf>
    <xf numFmtId="6" fontId="0" fillId="8" borderId="10" xfId="0" applyNumberFormat="1" applyFill="1" applyBorder="1" applyAlignment="1">
      <alignment horizontal="center" vertical="center"/>
    </xf>
    <xf numFmtId="0" fontId="0" fillId="8" borderId="10" xfId="0" applyFill="1" applyBorder="1" applyAlignment="1">
      <alignment horizontal="center" vertical="center" wrapText="1"/>
    </xf>
    <xf numFmtId="0" fontId="0" fillId="0" borderId="1" xfId="0" applyBorder="1" applyAlignment="1">
      <alignment vertical="top"/>
    </xf>
    <xf numFmtId="0" fontId="2" fillId="0" borderId="0" xfId="0" applyFont="1"/>
    <xf numFmtId="0" fontId="2" fillId="0" borderId="2" xfId="0" applyFont="1" applyBorder="1" applyAlignment="1">
      <alignment horizontal="justify" vertical="top"/>
    </xf>
    <xf numFmtId="0" fontId="0" fillId="0" borderId="2" xfId="0" applyBorder="1" applyAlignment="1" applyProtection="1">
      <alignment horizontal="justify" vertical="top"/>
      <protection locked="0"/>
    </xf>
    <xf numFmtId="0" fontId="2" fillId="0" borderId="2" xfId="0" applyFont="1"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0" fontId="0" fillId="0" borderId="0" xfId="0" applyProtection="1">
      <protection locked="0"/>
    </xf>
    <xf numFmtId="0" fontId="7" fillId="0" borderId="0" xfId="0" applyFont="1" applyProtection="1">
      <protection locked="0"/>
    </xf>
    <xf numFmtId="0" fontId="5" fillId="2" borderId="7" xfId="0" applyFont="1" applyFill="1" applyBorder="1" applyAlignment="1">
      <alignment horizontal="justify" vertical="top"/>
    </xf>
    <xf numFmtId="0" fontId="2" fillId="8" borderId="1" xfId="0" applyFont="1" applyFill="1" applyBorder="1" applyAlignment="1">
      <alignment horizontal="justify" vertical="top"/>
    </xf>
    <xf numFmtId="0" fontId="2" fillId="0" borderId="8" xfId="0" applyFont="1" applyBorder="1" applyAlignment="1">
      <alignment vertical="center" wrapText="1"/>
    </xf>
    <xf numFmtId="0" fontId="0" fillId="0" borderId="1" xfId="0"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3" fillId="2" borderId="0" xfId="0" applyFont="1" applyFill="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49" fontId="0" fillId="0" borderId="1" xfId="0" applyNumberFormat="1" applyBorder="1" applyAlignment="1">
      <alignment horizontal="justify" vertical="top"/>
    </xf>
    <xf numFmtId="49" fontId="0" fillId="0" borderId="1" xfId="0" applyNumberFormat="1" applyBorder="1" applyAlignment="1">
      <alignment horizontal="justify" vertical="top" wrapText="1"/>
    </xf>
    <xf numFmtId="0" fontId="0" fillId="0" borderId="2" xfId="0" applyBorder="1" applyAlignment="1">
      <alignment horizontal="left"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2" fillId="4" borderId="5" xfId="0" applyFont="1" applyFill="1" applyBorder="1" applyAlignment="1" applyProtection="1">
      <alignment horizontal="center" vertical="top" wrapText="1"/>
      <protection locked="0"/>
    </xf>
    <xf numFmtId="0" fontId="2" fillId="4" borderId="6" xfId="0" applyFont="1" applyFill="1" applyBorder="1" applyAlignment="1" applyProtection="1">
      <alignment horizontal="center" vertical="top" wrapText="1"/>
      <protection locked="0"/>
    </xf>
    <xf numFmtId="42" fontId="8" fillId="8" borderId="1" xfId="0" applyNumberFormat="1" applyFont="1" applyFill="1" applyBorder="1" applyAlignment="1">
      <alignment horizontal="center" vertical="top"/>
    </xf>
    <xf numFmtId="0" fontId="8" fillId="8" borderId="1" xfId="0" applyFont="1" applyFill="1" applyBorder="1" applyAlignment="1">
      <alignment horizontal="center" vertical="top"/>
    </xf>
    <xf numFmtId="42" fontId="0" fillId="0" borderId="12" xfId="1" applyFont="1" applyBorder="1" applyAlignment="1" applyProtection="1">
      <alignment horizontal="center" vertical="top"/>
    </xf>
    <xf numFmtId="42" fontId="0" fillId="0" borderId="13" xfId="1" applyFont="1" applyBorder="1" applyAlignment="1" applyProtection="1">
      <alignment horizontal="center" vertical="top"/>
    </xf>
    <xf numFmtId="42" fontId="8" fillId="0" borderId="2" xfId="1" applyFont="1" applyBorder="1" applyAlignment="1" applyProtection="1">
      <alignment horizontal="center" vertical="top"/>
    </xf>
    <xf numFmtId="42" fontId="8" fillId="0" borderId="3" xfId="1" applyFont="1" applyBorder="1" applyAlignment="1" applyProtection="1">
      <alignment horizontal="center" vertical="top"/>
    </xf>
    <xf numFmtId="9" fontId="8" fillId="0" borderId="1" xfId="2" applyFont="1" applyBorder="1" applyAlignment="1" applyProtection="1">
      <alignment horizontal="center" vertical="top"/>
      <protection locked="0"/>
    </xf>
    <xf numFmtId="42" fontId="8" fillId="0" borderId="1" xfId="1" applyFont="1" applyBorder="1" applyAlignment="1" applyProtection="1">
      <alignment horizontal="center" vertical="top"/>
      <protection locked="0"/>
    </xf>
    <xf numFmtId="1" fontId="8" fillId="0" borderId="1" xfId="1" applyNumberFormat="1" applyFont="1" applyBorder="1" applyAlignment="1" applyProtection="1">
      <alignment horizontal="center" vertical="top"/>
      <protection locked="0"/>
    </xf>
    <xf numFmtId="42" fontId="0" fillId="0" borderId="1" xfId="1" applyFont="1" applyBorder="1" applyAlignment="1" applyProtection="1">
      <alignment horizontal="justify" vertical="top"/>
    </xf>
    <xf numFmtId="0" fontId="3" fillId="2" borderId="4" xfId="0" applyFont="1" applyFill="1" applyBorder="1" applyAlignment="1" applyProtection="1">
      <alignment horizontal="center" vertical="top"/>
      <protection locked="0"/>
    </xf>
    <xf numFmtId="0" fontId="0" fillId="0" borderId="2" xfId="0" applyBorder="1" applyAlignment="1" applyProtection="1">
      <alignment horizontal="left" vertical="top"/>
      <protection locked="0"/>
    </xf>
    <xf numFmtId="0" fontId="0" fillId="0" borderId="3" xfId="0" applyBorder="1" applyAlignment="1" applyProtection="1">
      <alignment horizontal="left" vertical="top"/>
      <protection locked="0"/>
    </xf>
    <xf numFmtId="42" fontId="0" fillId="0" borderId="2" xfId="1" applyFont="1" applyBorder="1" applyAlignment="1" applyProtection="1">
      <alignment horizontal="center" vertical="top"/>
    </xf>
    <xf numFmtId="42" fontId="0" fillId="0" borderId="3" xfId="1" applyFont="1" applyBorder="1" applyAlignment="1" applyProtection="1">
      <alignment horizontal="center" vertical="top"/>
    </xf>
    <xf numFmtId="42" fontId="0" fillId="5" borderId="1" xfId="1" applyFont="1" applyFill="1" applyBorder="1" applyAlignment="1">
      <alignment horizontal="justify" vertical="top"/>
    </xf>
    <xf numFmtId="0" fontId="9" fillId="0" borderId="10" xfId="0" applyFont="1" applyBorder="1" applyAlignment="1">
      <alignment horizontal="center" vertical="center"/>
    </xf>
    <xf numFmtId="0" fontId="10" fillId="0" borderId="1" xfId="0" applyFont="1" applyFill="1" applyBorder="1" applyAlignment="1">
      <alignment horizontal="justify" vertical="top" wrapText="1"/>
    </xf>
    <xf numFmtId="6" fontId="6" fillId="0" borderId="1" xfId="0" applyNumberFormat="1" applyFont="1" applyFill="1" applyBorder="1" applyAlignment="1">
      <alignment horizontal="justify" vertical="top"/>
    </xf>
    <xf numFmtId="0" fontId="6" fillId="0" borderId="1" xfId="0" applyFont="1" applyFill="1" applyBorder="1" applyAlignment="1">
      <alignment horizontal="justify" vertical="top"/>
    </xf>
    <xf numFmtId="0" fontId="4" fillId="6" borderId="8" xfId="0" applyFont="1" applyFill="1" applyBorder="1" applyAlignment="1">
      <alignment horizontal="center" vertical="center"/>
    </xf>
    <xf numFmtId="0" fontId="4" fillId="6" borderId="9" xfId="0" applyFont="1" applyFill="1" applyBorder="1" applyAlignment="1">
      <alignment horizontal="center" vertical="center"/>
    </xf>
    <xf numFmtId="0" fontId="2" fillId="0" borderId="4" xfId="0" applyFont="1" applyBorder="1" applyAlignment="1">
      <alignment horizontal="justify" vertical="top"/>
    </xf>
    <xf numFmtId="0" fontId="4" fillId="6" borderId="1" xfId="0" applyFont="1" applyFill="1" applyBorder="1" applyAlignment="1">
      <alignment horizontal="center" vertical="center"/>
    </xf>
    <xf numFmtId="0" fontId="4" fillId="6" borderId="4" xfId="0" applyFont="1" applyFill="1" applyBorder="1" applyAlignment="1">
      <alignment horizontal="center" vertical="center"/>
    </xf>
    <xf numFmtId="0" fontId="2" fillId="0" borderId="2" xfId="0" applyFont="1" applyBorder="1" applyAlignment="1">
      <alignment horizontal="left" vertical="top"/>
    </xf>
    <xf numFmtId="0" fontId="2" fillId="0" borderId="3" xfId="0" applyFont="1" applyBorder="1" applyAlignment="1">
      <alignment horizontal="left" vertical="top"/>
    </xf>
    <xf numFmtId="5" fontId="0" fillId="0" borderId="1" xfId="1" applyNumberFormat="1" applyFont="1" applyBorder="1" applyAlignment="1">
      <alignment horizontal="justify" vertical="top"/>
    </xf>
    <xf numFmtId="0" fontId="2" fillId="0" borderId="2" xfId="0" applyFont="1" applyBorder="1" applyAlignment="1">
      <alignment horizontal="justify" vertical="center"/>
    </xf>
    <xf numFmtId="5" fontId="0" fillId="0" borderId="1" xfId="1" applyNumberFormat="1" applyFont="1" applyBorder="1" applyAlignment="1">
      <alignment horizontal="left" vertical="center"/>
    </xf>
    <xf numFmtId="5" fontId="0" fillId="0" borderId="1" xfId="1" applyNumberFormat="1" applyFont="1" applyBorder="1" applyAlignment="1">
      <alignment vertical="top" wrapText="1"/>
    </xf>
    <xf numFmtId="0" fontId="0" fillId="0" borderId="2" xfId="0" applyFont="1" applyBorder="1" applyAlignment="1">
      <alignment horizontal="left" vertical="top"/>
    </xf>
    <xf numFmtId="0" fontId="0" fillId="0" borderId="1" xfId="0" applyBorder="1" applyAlignment="1">
      <alignment vertical="top" wrapText="1"/>
    </xf>
    <xf numFmtId="0" fontId="0" fillId="0" borderId="2" xfId="0" applyBorder="1" applyAlignment="1">
      <alignment horizontal="left" vertical="center"/>
    </xf>
    <xf numFmtId="0" fontId="0" fillId="0" borderId="3" xfId="0" applyBorder="1" applyAlignment="1">
      <alignment horizontal="left" vertical="center"/>
    </xf>
    <xf numFmtId="0" fontId="6" fillId="0" borderId="1" xfId="0" applyFont="1" applyBorder="1" applyAlignment="1">
      <alignment vertical="top" wrapText="1"/>
    </xf>
    <xf numFmtId="0" fontId="0" fillId="0" borderId="1" xfId="0" applyBorder="1" applyAlignment="1">
      <alignment vertical="center"/>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2209800</xdr:colOff>
      <xdr:row>0</xdr:row>
      <xdr:rowOff>85725</xdr:rowOff>
    </xdr:from>
    <xdr:to>
      <xdr:col>2</xdr:col>
      <xdr:colOff>3343273</xdr:colOff>
      <xdr:row>1</xdr:row>
      <xdr:rowOff>133350</xdr:rowOff>
    </xdr:to>
    <xdr:pic>
      <xdr:nvPicPr>
        <xdr:cNvPr id="2" name="1 Imagen">
          <a:extLst>
            <a:ext uri="{FF2B5EF4-FFF2-40B4-BE49-F238E27FC236}">
              <a16:creationId xmlns:a16="http://schemas.microsoft.com/office/drawing/2014/main" id="{5BA1FB4D-C6AC-4ABB-BD2D-A38C16AA132C}"/>
            </a:ext>
          </a:extLst>
        </xdr:cNvPr>
        <xdr:cNvPicPr/>
      </xdr:nvPicPr>
      <xdr:blipFill>
        <a:blip xmlns:r="http://schemas.openxmlformats.org/officeDocument/2006/relationships" r:embed="rId1" cstate="print"/>
        <a:srcRect/>
        <a:stretch>
          <a:fillRect/>
        </a:stretch>
      </xdr:blipFill>
      <xdr:spPr bwMode="auto">
        <a:xfrm>
          <a:off x="5238750" y="85725"/>
          <a:ext cx="1133473" cy="238125"/>
        </a:xfrm>
        <a:prstGeom prst="rect">
          <a:avLst/>
        </a:prstGeom>
        <a:solidFill>
          <a:srgbClr val="FFFFFF"/>
        </a:solid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tabColor theme="2" tint="-0.749992370372631"/>
  </sheetPr>
  <dimension ref="A1:C19"/>
  <sheetViews>
    <sheetView tabSelected="1" zoomScaleNormal="100" workbookViewId="0">
      <selection activeCell="B9" sqref="B9:C9"/>
    </sheetView>
  </sheetViews>
  <sheetFormatPr baseColWidth="10" defaultColWidth="0" defaultRowHeight="14.5" x14ac:dyDescent="0.35"/>
  <cols>
    <col min="1" max="1" width="46.1796875" style="6" bestFit="1" customWidth="1"/>
    <col min="2" max="2" width="63.81640625" style="6" customWidth="1"/>
    <col min="3" max="3" width="19.1796875" style="6" customWidth="1"/>
    <col min="4" max="4" width="11.453125" style="2" hidden="1" customWidth="1"/>
    <col min="5" max="16384" width="11.453125" style="2" hidden="1"/>
  </cols>
  <sheetData>
    <row r="1" spans="1:3" ht="18.5" x14ac:dyDescent="0.35">
      <c r="A1" s="32" t="s">
        <v>0</v>
      </c>
      <c r="B1" s="32"/>
      <c r="C1" s="32"/>
    </row>
    <row r="2" spans="1:3" x14ac:dyDescent="0.35">
      <c r="A2" s="5" t="s">
        <v>1</v>
      </c>
      <c r="B2" s="29" t="s">
        <v>119</v>
      </c>
      <c r="C2" s="29"/>
    </row>
    <row r="3" spans="1:3" ht="15" customHeight="1" x14ac:dyDescent="0.35">
      <c r="A3" s="5" t="s">
        <v>2</v>
      </c>
      <c r="B3" s="30" t="s">
        <v>120</v>
      </c>
      <c r="C3" s="31"/>
    </row>
    <row r="4" spans="1:3" x14ac:dyDescent="0.35">
      <c r="A4" s="5" t="s">
        <v>3</v>
      </c>
      <c r="B4" s="30" t="s">
        <v>18</v>
      </c>
      <c r="C4" s="31"/>
    </row>
    <row r="5" spans="1:3" x14ac:dyDescent="0.35">
      <c r="A5" s="5" t="s">
        <v>4</v>
      </c>
      <c r="B5" s="29" t="s">
        <v>20</v>
      </c>
      <c r="C5" s="29"/>
    </row>
    <row r="6" spans="1:3" x14ac:dyDescent="0.35">
      <c r="A6" s="5" t="s">
        <v>5</v>
      </c>
      <c r="B6" s="33" t="s">
        <v>121</v>
      </c>
      <c r="C6" s="34"/>
    </row>
    <row r="7" spans="1:3" x14ac:dyDescent="0.35">
      <c r="A7" s="74" t="s">
        <v>6</v>
      </c>
      <c r="B7" s="75">
        <v>18152000</v>
      </c>
      <c r="C7" s="76"/>
    </row>
    <row r="8" spans="1:3" x14ac:dyDescent="0.35">
      <c r="A8" s="28" t="s">
        <v>7</v>
      </c>
      <c r="B8" s="29" t="s">
        <v>118</v>
      </c>
      <c r="C8" s="29"/>
    </row>
    <row r="9" spans="1:3" x14ac:dyDescent="0.35">
      <c r="A9" s="5" t="s">
        <v>8</v>
      </c>
      <c r="B9" s="35" t="s">
        <v>122</v>
      </c>
      <c r="C9" s="36"/>
    </row>
    <row r="10" spans="1:3" x14ac:dyDescent="0.35">
      <c r="A10" s="40" t="s">
        <v>9</v>
      </c>
      <c r="B10" s="41" t="s">
        <v>127</v>
      </c>
      <c r="C10" s="29"/>
    </row>
    <row r="11" spans="1:3" ht="30" customHeight="1" x14ac:dyDescent="0.35">
      <c r="A11" s="40"/>
      <c r="B11" s="29"/>
      <c r="C11" s="29"/>
    </row>
    <row r="12" spans="1:3" ht="299.5" customHeight="1" x14ac:dyDescent="0.35">
      <c r="A12" s="40"/>
      <c r="B12" s="29"/>
      <c r="C12" s="29"/>
    </row>
    <row r="13" spans="1:3" x14ac:dyDescent="0.35">
      <c r="A13" s="5" t="s">
        <v>10</v>
      </c>
      <c r="B13" s="29" t="s">
        <v>124</v>
      </c>
      <c r="C13" s="29"/>
    </row>
    <row r="14" spans="1:3" ht="17.25" customHeight="1" x14ac:dyDescent="0.35">
      <c r="A14" s="5" t="s">
        <v>11</v>
      </c>
      <c r="B14" s="42" t="s">
        <v>123</v>
      </c>
      <c r="C14" s="42"/>
    </row>
    <row r="15" spans="1:3" ht="15.75" customHeight="1" x14ac:dyDescent="0.35">
      <c r="A15" s="5" t="s">
        <v>12</v>
      </c>
      <c r="B15" s="43" t="s">
        <v>125</v>
      </c>
      <c r="C15" s="42"/>
    </row>
    <row r="16" spans="1:3" ht="33" customHeight="1" x14ac:dyDescent="0.35">
      <c r="A16" s="5" t="s">
        <v>13</v>
      </c>
      <c r="B16" s="35" t="s">
        <v>126</v>
      </c>
      <c r="C16" s="36"/>
    </row>
    <row r="17" spans="1:3" ht="18.75" customHeight="1" x14ac:dyDescent="0.35">
      <c r="A17" s="5" t="s">
        <v>14</v>
      </c>
      <c r="B17" s="37">
        <v>44802</v>
      </c>
      <c r="C17" s="38"/>
    </row>
    <row r="18" spans="1:3" x14ac:dyDescent="0.35">
      <c r="A18" s="5" t="s">
        <v>15</v>
      </c>
      <c r="B18" s="37">
        <v>45644</v>
      </c>
      <c r="C18" s="38"/>
    </row>
    <row r="19" spans="1:3" x14ac:dyDescent="0.35">
      <c r="A19" s="5" t="s">
        <v>16</v>
      </c>
      <c r="B19" s="39">
        <v>45660</v>
      </c>
      <c r="C19" s="29"/>
    </row>
  </sheetData>
  <mergeCells count="18">
    <mergeCell ref="B9:C9"/>
    <mergeCell ref="B16:C16"/>
    <mergeCell ref="B18:C18"/>
    <mergeCell ref="B19:C19"/>
    <mergeCell ref="A10:A12"/>
    <mergeCell ref="B10:C12"/>
    <mergeCell ref="B13:C13"/>
    <mergeCell ref="B14:C14"/>
    <mergeCell ref="B15:C15"/>
    <mergeCell ref="B17:C17"/>
    <mergeCell ref="B8:C8"/>
    <mergeCell ref="B4:C4"/>
    <mergeCell ref="B3:C3"/>
    <mergeCell ref="A1:C1"/>
    <mergeCell ref="B2:C2"/>
    <mergeCell ref="B5:C5"/>
    <mergeCell ref="B6:C6"/>
    <mergeCell ref="B7:C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2">
        <x14:dataValidation type="list" allowBlank="1" showInputMessage="1" showErrorMessage="1" xr:uid="{C6A17F71-AD67-4D74-B1A9-269FF2E3C923}">
          <x14:formula1>
            <xm:f>NOTAS!$A$4:$A$5</xm:f>
          </x14:formula1>
          <xm:sqref>B5:C5</xm:sqref>
        </x14:dataValidation>
        <x14:dataValidation type="list" allowBlank="1" showInputMessage="1" showErrorMessage="1" xr:uid="{78E26C14-022B-4C75-B265-8B7786BBB7D0}">
          <x14:formula1>
            <xm:f>NOTAS!$A$1:$A$2</xm:f>
          </x14:formula1>
          <xm:sqref>B4:C4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442DB-46B4-47EE-A674-70F880E969ED}">
  <sheetPr>
    <tabColor theme="2" tint="-0.749992370372631"/>
  </sheetPr>
  <dimension ref="A1:A5"/>
  <sheetViews>
    <sheetView workbookViewId="0">
      <selection sqref="A1:A5"/>
    </sheetView>
  </sheetViews>
  <sheetFormatPr baseColWidth="10" defaultRowHeight="14.5" x14ac:dyDescent="0.35"/>
  <sheetData>
    <row r="1" spans="1:1" x14ac:dyDescent="0.35">
      <c r="A1" s="6" t="s">
        <v>17</v>
      </c>
    </row>
    <row r="2" spans="1:1" x14ac:dyDescent="0.35">
      <c r="A2" s="6" t="s">
        <v>18</v>
      </c>
    </row>
    <row r="3" spans="1:1" x14ac:dyDescent="0.35">
      <c r="A3" s="6"/>
    </row>
    <row r="4" spans="1:1" x14ac:dyDescent="0.35">
      <c r="A4" s="6" t="s">
        <v>19</v>
      </c>
    </row>
    <row r="5" spans="1:1" x14ac:dyDescent="0.35">
      <c r="A5" s="6" t="s">
        <v>20</v>
      </c>
    </row>
  </sheetData>
  <pageMargins left="0.7" right="0.7" top="0.75" bottom="0.75" header="0.3" footer="0.3"/>
  <pageSetup orientation="portrait" copies="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tabColor theme="2" tint="-0.749992370372631"/>
  </sheetPr>
  <dimension ref="A1:C49"/>
  <sheetViews>
    <sheetView zoomScale="90" zoomScaleNormal="90" workbookViewId="0">
      <selection activeCell="B2" sqref="B2:C2"/>
    </sheetView>
  </sheetViews>
  <sheetFormatPr baseColWidth="10" defaultColWidth="0" defaultRowHeight="14.5" x14ac:dyDescent="0.35"/>
  <cols>
    <col min="1" max="1" width="44.453125" style="18" customWidth="1"/>
    <col min="2" max="2" width="36.26953125" customWidth="1"/>
    <col min="3" max="3" width="64.453125" customWidth="1"/>
    <col min="4" max="16384" width="11.453125" hidden="1"/>
  </cols>
  <sheetData>
    <row r="1" spans="1:3" ht="18.5" x14ac:dyDescent="0.35">
      <c r="A1" s="45" t="s">
        <v>21</v>
      </c>
      <c r="B1" s="45"/>
      <c r="C1" s="45"/>
    </row>
    <row r="2" spans="1:3" x14ac:dyDescent="0.35">
      <c r="A2" s="5" t="s">
        <v>22</v>
      </c>
      <c r="B2" s="82" t="s">
        <v>132</v>
      </c>
      <c r="C2" s="83"/>
    </row>
    <row r="3" spans="1:3" s="18" customFormat="1" x14ac:dyDescent="0.35">
      <c r="A3" s="5" t="s">
        <v>128</v>
      </c>
      <c r="B3" s="29" t="str">
        <f>'GENERALES NOTA 322'!B2:C2</f>
        <v>PRF-80853-2020-37410</v>
      </c>
      <c r="C3" s="29"/>
    </row>
    <row r="4" spans="1:3" s="2" customFormat="1" ht="14.5" customHeight="1" x14ac:dyDescent="0.35">
      <c r="A4" s="5" t="s">
        <v>129</v>
      </c>
      <c r="B4" s="29" t="str">
        <f>'GENERALES NOTA 322'!B3:C3</f>
        <v>GERENCIA DEPARTAMENTAL COLEGIADA DEL CASANARE</v>
      </c>
      <c r="C4" s="29"/>
    </row>
    <row r="5" spans="1:3" s="2" customFormat="1" x14ac:dyDescent="0.35">
      <c r="A5" s="5" t="s">
        <v>81</v>
      </c>
      <c r="B5" s="29" t="str">
        <f>'GENERALES NOTA 322'!B6:C6</f>
        <v>MUNICIPIO DE HATO COROZAL</v>
      </c>
      <c r="C5" s="29"/>
    </row>
    <row r="6" spans="1:3" s="2" customFormat="1" x14ac:dyDescent="0.35">
      <c r="A6" s="5" t="s">
        <v>130</v>
      </c>
      <c r="B6" s="84">
        <f>'GENERALES NOTA 322'!B7:C7</f>
        <v>18152000</v>
      </c>
      <c r="C6" s="84"/>
    </row>
    <row r="7" spans="1:3" s="2" customFormat="1" x14ac:dyDescent="0.35">
      <c r="A7" s="5" t="s">
        <v>131</v>
      </c>
      <c r="B7" s="29" t="str">
        <f>'GENERALES NOTA 322'!B8:C8</f>
        <v>ALLIANZ S.A.</v>
      </c>
      <c r="C7" s="29"/>
    </row>
    <row r="8" spans="1:3" x14ac:dyDescent="0.35">
      <c r="A8" s="19" t="s">
        <v>23</v>
      </c>
      <c r="B8" s="29" t="s">
        <v>133</v>
      </c>
      <c r="C8" s="29"/>
    </row>
    <row r="9" spans="1:3" x14ac:dyDescent="0.35">
      <c r="A9" s="19" t="s">
        <v>24</v>
      </c>
      <c r="B9" s="29" t="s">
        <v>134</v>
      </c>
      <c r="C9" s="29"/>
    </row>
    <row r="10" spans="1:3" ht="29" x14ac:dyDescent="0.35">
      <c r="A10" s="85" t="s">
        <v>25</v>
      </c>
      <c r="B10" s="86">
        <v>135230000</v>
      </c>
      <c r="C10" s="87" t="s">
        <v>135</v>
      </c>
    </row>
    <row r="11" spans="1:3" x14ac:dyDescent="0.35">
      <c r="A11" s="19" t="s">
        <v>26</v>
      </c>
      <c r="B11" s="30" t="s">
        <v>89</v>
      </c>
      <c r="C11" s="31"/>
    </row>
    <row r="12" spans="1:3" x14ac:dyDescent="0.35">
      <c r="A12" s="19" t="s">
        <v>27</v>
      </c>
      <c r="B12" s="29" t="s">
        <v>136</v>
      </c>
      <c r="C12" s="29"/>
    </row>
    <row r="13" spans="1:3" x14ac:dyDescent="0.35">
      <c r="A13" s="19" t="s">
        <v>28</v>
      </c>
      <c r="B13" s="29" t="s">
        <v>85</v>
      </c>
      <c r="C13" s="29"/>
    </row>
    <row r="14" spans="1:3" x14ac:dyDescent="0.35">
      <c r="A14" s="19" t="s">
        <v>29</v>
      </c>
      <c r="B14" s="29" t="s">
        <v>85</v>
      </c>
      <c r="C14" s="29"/>
    </row>
    <row r="15" spans="1:3" x14ac:dyDescent="0.35">
      <c r="A15" s="77" t="s">
        <v>30</v>
      </c>
      <c r="B15" s="29" t="s">
        <v>103</v>
      </c>
      <c r="C15" s="29"/>
    </row>
    <row r="16" spans="1:3" x14ac:dyDescent="0.35">
      <c r="A16" s="78"/>
      <c r="B16" s="80" t="s">
        <v>31</v>
      </c>
      <c r="C16" s="80" t="s">
        <v>32</v>
      </c>
    </row>
    <row r="17" spans="1:3" x14ac:dyDescent="0.35">
      <c r="A17" s="78"/>
      <c r="B17" s="8" t="s">
        <v>137</v>
      </c>
      <c r="C17" s="8" t="s">
        <v>137</v>
      </c>
    </row>
    <row r="18" spans="1:3" x14ac:dyDescent="0.35">
      <c r="A18" s="78"/>
      <c r="B18" s="8" t="s">
        <v>137</v>
      </c>
      <c r="C18" s="8" t="s">
        <v>137</v>
      </c>
    </row>
    <row r="19" spans="1:3" x14ac:dyDescent="0.35">
      <c r="A19" s="78"/>
      <c r="B19" s="8" t="s">
        <v>137</v>
      </c>
      <c r="C19" s="8" t="s">
        <v>137</v>
      </c>
    </row>
    <row r="20" spans="1:3" x14ac:dyDescent="0.35">
      <c r="A20" s="19" t="s">
        <v>33</v>
      </c>
      <c r="B20" s="29" t="s">
        <v>85</v>
      </c>
      <c r="C20" s="29"/>
    </row>
    <row r="21" spans="1:3" x14ac:dyDescent="0.35">
      <c r="A21" s="19" t="s">
        <v>34</v>
      </c>
      <c r="B21" s="30" t="s">
        <v>98</v>
      </c>
      <c r="C21" s="31"/>
    </row>
    <row r="22" spans="1:3" x14ac:dyDescent="0.35">
      <c r="A22" s="79" t="s">
        <v>35</v>
      </c>
      <c r="B22" s="29" t="s">
        <v>90</v>
      </c>
      <c r="C22" s="29"/>
    </row>
    <row r="23" spans="1:3" x14ac:dyDescent="0.35">
      <c r="A23" s="81" t="s">
        <v>36</v>
      </c>
      <c r="B23" s="81"/>
      <c r="C23" s="81"/>
    </row>
    <row r="24" spans="1:3" ht="103" customHeight="1" x14ac:dyDescent="0.35">
      <c r="A24" s="90" t="s">
        <v>37</v>
      </c>
      <c r="B24" s="91"/>
      <c r="C24" s="89" t="s">
        <v>138</v>
      </c>
    </row>
    <row r="25" spans="1:3" ht="23.5" customHeight="1" x14ac:dyDescent="0.35">
      <c r="A25" s="44" t="s">
        <v>38</v>
      </c>
      <c r="B25" s="38"/>
      <c r="C25" s="17" t="s">
        <v>139</v>
      </c>
    </row>
    <row r="26" spans="1:3" ht="32.5" customHeight="1" x14ac:dyDescent="0.35">
      <c r="A26" s="33" t="s">
        <v>140</v>
      </c>
      <c r="B26" s="34"/>
      <c r="C26" s="92" t="s">
        <v>141</v>
      </c>
    </row>
    <row r="27" spans="1:3" x14ac:dyDescent="0.35">
      <c r="A27" s="88" t="s">
        <v>39</v>
      </c>
      <c r="B27" s="12"/>
      <c r="C27" s="17" t="s">
        <v>142</v>
      </c>
    </row>
    <row r="28" spans="1:3" x14ac:dyDescent="0.35">
      <c r="A28" s="44" t="s">
        <v>40</v>
      </c>
      <c r="B28" s="38"/>
      <c r="C28" s="17" t="s">
        <v>137</v>
      </c>
    </row>
    <row r="29" spans="1:3" ht="37.5" customHeight="1" x14ac:dyDescent="0.35">
      <c r="A29" s="33" t="s">
        <v>41</v>
      </c>
      <c r="B29" s="34"/>
      <c r="C29" s="93" t="s">
        <v>137</v>
      </c>
    </row>
    <row r="30" spans="1:3" x14ac:dyDescent="0.35">
      <c r="A30" s="44" t="s">
        <v>42</v>
      </c>
      <c r="B30" s="38"/>
      <c r="C30" s="93" t="s">
        <v>137</v>
      </c>
    </row>
    <row r="31" spans="1:3" x14ac:dyDescent="0.35">
      <c r="A31" s="46" t="s">
        <v>43</v>
      </c>
      <c r="B31" s="47"/>
      <c r="C31" s="93" t="s">
        <v>137</v>
      </c>
    </row>
    <row r="32" spans="1:3" x14ac:dyDescent="0.35">
      <c r="A32" s="49" t="s">
        <v>44</v>
      </c>
      <c r="B32" s="49"/>
      <c r="C32" s="49"/>
    </row>
    <row r="33" spans="1:3" x14ac:dyDescent="0.35">
      <c r="A33" s="48" t="s">
        <v>45</v>
      </c>
      <c r="B33" s="48"/>
      <c r="C33" s="93" t="s">
        <v>137</v>
      </c>
    </row>
    <row r="34" spans="1:3" x14ac:dyDescent="0.35">
      <c r="A34" s="48" t="s">
        <v>46</v>
      </c>
      <c r="B34" s="48"/>
      <c r="C34" s="93" t="s">
        <v>137</v>
      </c>
    </row>
    <row r="35" spans="1:3" x14ac:dyDescent="0.35">
      <c r="A35" s="48" t="s">
        <v>47</v>
      </c>
      <c r="B35" s="48"/>
      <c r="C35" s="93" t="s">
        <v>137</v>
      </c>
    </row>
    <row r="36" spans="1:3" x14ac:dyDescent="0.35">
      <c r="A36" s="48" t="s">
        <v>48</v>
      </c>
      <c r="B36" s="48"/>
      <c r="C36" s="93" t="s">
        <v>137</v>
      </c>
    </row>
    <row r="37" spans="1:3" x14ac:dyDescent="0.35">
      <c r="A37" s="48" t="s">
        <v>49</v>
      </c>
      <c r="B37" s="48"/>
      <c r="C37" s="93" t="s">
        <v>137</v>
      </c>
    </row>
    <row r="38" spans="1:3" x14ac:dyDescent="0.35">
      <c r="A38" s="48" t="s">
        <v>50</v>
      </c>
      <c r="B38" s="48"/>
      <c r="C38" s="93" t="s">
        <v>137</v>
      </c>
    </row>
    <row r="39" spans="1:3" x14ac:dyDescent="0.35">
      <c r="A39" s="48" t="s">
        <v>51</v>
      </c>
      <c r="B39" s="48"/>
      <c r="C39" s="93" t="s">
        <v>137</v>
      </c>
    </row>
    <row r="40" spans="1:3" x14ac:dyDescent="0.35">
      <c r="A40" s="48" t="s">
        <v>52</v>
      </c>
      <c r="B40" s="48"/>
      <c r="C40" s="93" t="s">
        <v>137</v>
      </c>
    </row>
    <row r="41" spans="1:3" x14ac:dyDescent="0.35">
      <c r="A41" s="48" t="s">
        <v>53</v>
      </c>
      <c r="B41" s="48"/>
      <c r="C41" s="93" t="s">
        <v>137</v>
      </c>
    </row>
    <row r="42" spans="1:3" x14ac:dyDescent="0.35">
      <c r="A42" s="48" t="s">
        <v>54</v>
      </c>
      <c r="B42" s="48"/>
      <c r="C42" s="93" t="s">
        <v>137</v>
      </c>
    </row>
    <row r="43" spans="1:3" x14ac:dyDescent="0.35">
      <c r="A43" s="48" t="s">
        <v>55</v>
      </c>
      <c r="B43" s="48"/>
      <c r="C43" s="93" t="s">
        <v>137</v>
      </c>
    </row>
    <row r="44" spans="1:3" x14ac:dyDescent="0.35">
      <c r="A44" s="48" t="s">
        <v>56</v>
      </c>
      <c r="B44" s="48"/>
      <c r="C44" s="93" t="s">
        <v>137</v>
      </c>
    </row>
    <row r="45" spans="1:3" x14ac:dyDescent="0.35">
      <c r="A45" s="48" t="s">
        <v>57</v>
      </c>
      <c r="B45" s="48"/>
      <c r="C45" s="93" t="s">
        <v>137</v>
      </c>
    </row>
    <row r="46" spans="1:3" x14ac:dyDescent="0.35">
      <c r="A46" s="48" t="s">
        <v>58</v>
      </c>
      <c r="B46" s="48"/>
      <c r="C46" s="93" t="s">
        <v>137</v>
      </c>
    </row>
    <row r="47" spans="1:3" x14ac:dyDescent="0.35">
      <c r="A47" s="48" t="s">
        <v>59</v>
      </c>
      <c r="B47" s="48"/>
      <c r="C47" s="93" t="s">
        <v>137</v>
      </c>
    </row>
    <row r="48" spans="1:3" x14ac:dyDescent="0.35">
      <c r="A48" s="48" t="s">
        <v>60</v>
      </c>
      <c r="B48" s="48"/>
      <c r="C48" s="93" t="s">
        <v>137</v>
      </c>
    </row>
    <row r="49" spans="1:3" x14ac:dyDescent="0.35">
      <c r="A49" s="50"/>
      <c r="B49" s="50"/>
      <c r="C49" s="8"/>
    </row>
  </sheetData>
  <mergeCells count="44">
    <mergeCell ref="B3:C3"/>
    <mergeCell ref="A46:B46"/>
    <mergeCell ref="A47:B47"/>
    <mergeCell ref="A48:B48"/>
    <mergeCell ref="A49:B49"/>
    <mergeCell ref="A44:B44"/>
    <mergeCell ref="A28:B28"/>
    <mergeCell ref="A29:B29"/>
    <mergeCell ref="A30:B30"/>
    <mergeCell ref="A31:B31"/>
    <mergeCell ref="A45:B45"/>
    <mergeCell ref="A38:B38"/>
    <mergeCell ref="A39:B39"/>
    <mergeCell ref="A40:B40"/>
    <mergeCell ref="A41:B41"/>
    <mergeCell ref="A42:B42"/>
    <mergeCell ref="A25:B25"/>
    <mergeCell ref="A43:B43"/>
    <mergeCell ref="A37:B37"/>
    <mergeCell ref="A32:C32"/>
    <mergeCell ref="A33:B33"/>
    <mergeCell ref="A34:B34"/>
    <mergeCell ref="A35:B35"/>
    <mergeCell ref="A36:B36"/>
    <mergeCell ref="B20:C20"/>
    <mergeCell ref="B21:C21"/>
    <mergeCell ref="B22:C22"/>
    <mergeCell ref="A23:C23"/>
    <mergeCell ref="A24:B24"/>
    <mergeCell ref="A26:B26"/>
    <mergeCell ref="B13:C13"/>
    <mergeCell ref="A1:C1"/>
    <mergeCell ref="B8:C8"/>
    <mergeCell ref="B9:C9"/>
    <mergeCell ref="B11:C11"/>
    <mergeCell ref="B12:C12"/>
    <mergeCell ref="B2:C2"/>
    <mergeCell ref="B4:C4"/>
    <mergeCell ref="B5:C5"/>
    <mergeCell ref="B6:C6"/>
    <mergeCell ref="B7:C7"/>
    <mergeCell ref="B14:C14"/>
    <mergeCell ref="A15:A19"/>
    <mergeCell ref="B15:C15"/>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4">
        <x14:dataValidation type="list" allowBlank="1" showInputMessage="1" showErrorMessage="1" xr:uid="{484CBE47-A993-4FFE-AC42-1803773AC45E}">
          <x14:formula1>
            <xm:f>Hoja2!$D$2:$D$3</xm:f>
          </x14:formula1>
          <xm:sqref>B21:C21</xm:sqref>
        </x14:dataValidation>
        <x14:dataValidation type="list" allowBlank="1" showInputMessage="1" showErrorMessage="1" xr:uid="{4335DF3C-FC34-496D-859E-11EB4E59D1F6}">
          <x14:formula1>
            <xm:f>Hoja2!$C$2:$C$4</xm:f>
          </x14:formula1>
          <xm:sqref>B15:C15</xm:sqref>
        </x14:dataValidation>
        <x14:dataValidation type="list" allowBlank="1" showInputMessage="1" showErrorMessage="1" xr:uid="{0E3F1829-BF3F-4441-A13D-CA38524C6926}">
          <x14:formula1>
            <xm:f>Hoja2!$A$2:$A$5</xm:f>
          </x14:formula1>
          <xm:sqref>B11:C11</xm:sqref>
        </x14:dataValidation>
        <x14:dataValidation type="list" allowBlank="1" showInputMessage="1" showErrorMessage="1" xr:uid="{CE598DA5-BE60-4504-8641-5BC1D7DE4EC8}">
          <x14:formula1>
            <xm:f>Hoja2!$B$1:$B$2</xm:f>
          </x14:formula1>
          <xm:sqref>B22:C22 B13:C14 B20:C20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14A6E-D5FA-4D8D-BCFE-264973C0D9A0}">
  <sheetPr>
    <tabColor theme="2" tint="-0.749992370372631"/>
  </sheetPr>
  <dimension ref="A1:XFC50"/>
  <sheetViews>
    <sheetView topLeftCell="A25" zoomScale="80" zoomScaleNormal="80" workbookViewId="0">
      <selection activeCell="B7" sqref="B7:C7"/>
    </sheetView>
  </sheetViews>
  <sheetFormatPr baseColWidth="10" defaultColWidth="0" defaultRowHeight="14.5" x14ac:dyDescent="0.35"/>
  <cols>
    <col min="1" max="1" width="41.81640625" style="24" customWidth="1"/>
    <col min="2" max="2" width="30.54296875" style="24" customWidth="1"/>
    <col min="3" max="3" width="76.1796875" style="24" customWidth="1"/>
    <col min="4" max="8" width="11.453125" hidden="1" customWidth="1"/>
    <col min="9" max="9" width="12" hidden="1" customWidth="1"/>
    <col min="10" max="10" width="11.453125" hidden="1"/>
    <col min="11" max="11" width="5" hidden="1"/>
    <col min="12" max="16383" width="11.453125" hidden="1"/>
    <col min="16384" max="16384" width="6.81640625" hidden="1"/>
  </cols>
  <sheetData>
    <row r="1" spans="1:6" ht="18.5" x14ac:dyDescent="0.35">
      <c r="A1" s="67" t="s">
        <v>61</v>
      </c>
      <c r="B1" s="67"/>
      <c r="C1" s="67"/>
    </row>
    <row r="2" spans="1:6" x14ac:dyDescent="0.35">
      <c r="A2" s="20" t="s">
        <v>22</v>
      </c>
      <c r="B2" s="68" t="str">
        <f>'GENERALES NOTA 321'!B2:C2</f>
        <v>SINIESTRO 119257894 - APLICATIVO 102996</v>
      </c>
      <c r="C2" s="69"/>
    </row>
    <row r="3" spans="1:6" x14ac:dyDescent="0.35">
      <c r="A3" s="21" t="s">
        <v>1</v>
      </c>
      <c r="B3" s="53" t="str">
        <f>'GENERALES NOTA 322'!B2:C2</f>
        <v>PRF-80853-2020-37410</v>
      </c>
      <c r="C3" s="54"/>
    </row>
    <row r="4" spans="1:6" s="2" customFormat="1" x14ac:dyDescent="0.35">
      <c r="A4" s="22" t="s">
        <v>2</v>
      </c>
      <c r="B4" s="52" t="str">
        <f>'GENERALES NOTA 322'!B3:C3</f>
        <v>GERENCIA DEPARTAMENTAL COLEGIADA DEL CASANARE</v>
      </c>
      <c r="C4" s="52"/>
    </row>
    <row r="5" spans="1:6" s="2" customFormat="1" x14ac:dyDescent="0.35">
      <c r="A5" s="22" t="s">
        <v>5</v>
      </c>
      <c r="B5" s="68" t="str">
        <f>'GENERALES NOTA 321'!B5:C5</f>
        <v>MUNICIPIO DE HATO COROZAL</v>
      </c>
      <c r="C5" s="69"/>
    </row>
    <row r="6" spans="1:6" s="2" customFormat="1" x14ac:dyDescent="0.35">
      <c r="A6" s="5" t="s">
        <v>115</v>
      </c>
      <c r="B6" s="70">
        <f>'GENERALES NOTA 321'!B10:C10</f>
        <v>135230000</v>
      </c>
      <c r="C6" s="71"/>
    </row>
    <row r="7" spans="1:6" s="2" customFormat="1" x14ac:dyDescent="0.35">
      <c r="A7" s="5" t="s">
        <v>6</v>
      </c>
      <c r="B7" s="66">
        <f>'GENERALES NOTA 322'!B7:C7</f>
        <v>18152000</v>
      </c>
      <c r="C7" s="66"/>
    </row>
    <row r="8" spans="1:6" s="2" customFormat="1" x14ac:dyDescent="0.35">
      <c r="A8" s="22" t="s">
        <v>7</v>
      </c>
      <c r="B8" s="52" t="str">
        <f>'GENERALES NOTA 322'!B8:C8</f>
        <v>ALLIANZ S.A.</v>
      </c>
      <c r="C8" s="52"/>
    </row>
    <row r="9" spans="1:6" ht="23.25" customHeight="1" x14ac:dyDescent="0.35">
      <c r="A9" s="23" t="s">
        <v>62</v>
      </c>
      <c r="B9" s="53" t="s">
        <v>63</v>
      </c>
      <c r="C9" s="54"/>
    </row>
    <row r="10" spans="1:6" ht="58" x14ac:dyDescent="0.35">
      <c r="A10" s="22" t="s">
        <v>64</v>
      </c>
      <c r="B10" s="55"/>
      <c r="C10" s="56"/>
      <c r="E10" t="s">
        <v>65</v>
      </c>
      <c r="F10" s="11">
        <v>0.7</v>
      </c>
    </row>
    <row r="11" spans="1:6" x14ac:dyDescent="0.35">
      <c r="A11" s="27" t="s">
        <v>66</v>
      </c>
      <c r="B11" s="57">
        <f>(B12-B14)*B13</f>
        <v>18152000</v>
      </c>
      <c r="C11" s="58"/>
      <c r="E11" t="s">
        <v>63</v>
      </c>
      <c r="F11" s="11">
        <v>0.3</v>
      </c>
    </row>
    <row r="12" spans="1:6" x14ac:dyDescent="0.35">
      <c r="A12" s="10" t="s">
        <v>117</v>
      </c>
      <c r="B12" s="61">
        <f>MIN(B6,B7)</f>
        <v>18152000</v>
      </c>
      <c r="C12" s="62"/>
      <c r="F12" s="11"/>
    </row>
    <row r="13" spans="1:6" x14ac:dyDescent="0.35">
      <c r="A13" s="23" t="s">
        <v>30</v>
      </c>
      <c r="B13" s="63">
        <v>1</v>
      </c>
      <c r="C13" s="63"/>
      <c r="F13" s="11"/>
    </row>
    <row r="14" spans="1:6" x14ac:dyDescent="0.35">
      <c r="A14" s="23" t="s">
        <v>116</v>
      </c>
      <c r="B14" s="64">
        <v>0</v>
      </c>
      <c r="C14" s="65"/>
      <c r="F14" s="11"/>
    </row>
    <row r="15" spans="1:6" x14ac:dyDescent="0.35">
      <c r="A15" s="26" t="s">
        <v>67</v>
      </c>
      <c r="B15" s="59">
        <f>IFERROR(B11*(VLOOKUP(B9,E10:F15,2,0)),16666)</f>
        <v>5445600</v>
      </c>
      <c r="C15" s="60"/>
    </row>
    <row r="16" spans="1:6" ht="180" customHeight="1" x14ac:dyDescent="0.35">
      <c r="A16" s="22" t="s">
        <v>68</v>
      </c>
      <c r="B16" s="53"/>
      <c r="C16" s="54"/>
    </row>
    <row r="17" spans="1:3" ht="87" x14ac:dyDescent="0.35">
      <c r="A17" s="22" t="s">
        <v>69</v>
      </c>
      <c r="B17" s="51"/>
      <c r="C17" s="51"/>
    </row>
    <row r="19" spans="1:3" x14ac:dyDescent="0.35">
      <c r="B19" s="25"/>
      <c r="C19" s="25"/>
    </row>
    <row r="20" spans="1:3" x14ac:dyDescent="0.35">
      <c r="B20" s="25"/>
      <c r="C20" s="25"/>
    </row>
    <row r="21" spans="1:3" x14ac:dyDescent="0.35">
      <c r="B21" s="25"/>
      <c r="C21" s="25"/>
    </row>
    <row r="22" spans="1:3" x14ac:dyDescent="0.35">
      <c r="B22" s="25"/>
      <c r="C22" s="25"/>
    </row>
    <row r="23" spans="1:3" x14ac:dyDescent="0.35">
      <c r="B23" s="25"/>
      <c r="C23" s="25"/>
    </row>
    <row r="24" spans="1:3" x14ac:dyDescent="0.35">
      <c r="B24" s="25"/>
      <c r="C24" s="25"/>
    </row>
    <row r="25" spans="1:3" x14ac:dyDescent="0.35">
      <c r="B25" s="25"/>
      <c r="C25" s="25"/>
    </row>
    <row r="26" spans="1:3" x14ac:dyDescent="0.35">
      <c r="B26" s="25"/>
      <c r="C26" s="25"/>
    </row>
    <row r="27" spans="1:3" x14ac:dyDescent="0.35">
      <c r="B27" s="25"/>
      <c r="C27" s="25"/>
    </row>
    <row r="28" spans="1:3" x14ac:dyDescent="0.35">
      <c r="B28" s="25"/>
      <c r="C28" s="25"/>
    </row>
    <row r="29" spans="1:3" x14ac:dyDescent="0.35">
      <c r="B29" s="25"/>
      <c r="C29" s="25"/>
    </row>
    <row r="30" spans="1:3" x14ac:dyDescent="0.35">
      <c r="B30" s="25"/>
      <c r="C30" s="25"/>
    </row>
    <row r="31" spans="1:3" x14ac:dyDescent="0.35">
      <c r="B31" s="25"/>
      <c r="C31" s="25"/>
    </row>
    <row r="32" spans="1:3" x14ac:dyDescent="0.35">
      <c r="B32" s="25"/>
      <c r="C32" s="25"/>
    </row>
    <row r="33" spans="2:3" x14ac:dyDescent="0.35">
      <c r="B33" s="25"/>
      <c r="C33" s="25"/>
    </row>
    <row r="34" spans="2:3" x14ac:dyDescent="0.35">
      <c r="B34" s="25"/>
      <c r="C34" s="25"/>
    </row>
    <row r="35" spans="2:3" x14ac:dyDescent="0.35">
      <c r="B35" s="25"/>
      <c r="C35" s="25"/>
    </row>
    <row r="36" spans="2:3" x14ac:dyDescent="0.35">
      <c r="B36" s="25"/>
      <c r="C36" s="25"/>
    </row>
    <row r="37" spans="2:3" x14ac:dyDescent="0.35">
      <c r="B37" s="25"/>
      <c r="C37" s="25"/>
    </row>
    <row r="38" spans="2:3" x14ac:dyDescent="0.35">
      <c r="B38" s="25"/>
      <c r="C38" s="25"/>
    </row>
    <row r="39" spans="2:3" x14ac:dyDescent="0.35">
      <c r="B39" s="25"/>
      <c r="C39" s="25"/>
    </row>
    <row r="40" spans="2:3" x14ac:dyDescent="0.35">
      <c r="B40" s="25"/>
      <c r="C40" s="25"/>
    </row>
    <row r="41" spans="2:3" x14ac:dyDescent="0.35">
      <c r="B41" s="25"/>
      <c r="C41" s="25"/>
    </row>
    <row r="42" spans="2:3" x14ac:dyDescent="0.35">
      <c r="B42" s="25"/>
      <c r="C42" s="25"/>
    </row>
    <row r="43" spans="2:3" x14ac:dyDescent="0.35">
      <c r="B43" s="25"/>
      <c r="C43" s="25"/>
    </row>
    <row r="44" spans="2:3" x14ac:dyDescent="0.35">
      <c r="B44" s="25"/>
      <c r="C44" s="25"/>
    </row>
    <row r="45" spans="2:3" x14ac:dyDescent="0.35">
      <c r="B45" s="25"/>
      <c r="C45" s="25"/>
    </row>
    <row r="46" spans="2:3" x14ac:dyDescent="0.35">
      <c r="B46" s="25"/>
      <c r="C46" s="25"/>
    </row>
    <row r="47" spans="2:3" x14ac:dyDescent="0.35">
      <c r="B47" s="25"/>
      <c r="C47" s="25"/>
    </row>
    <row r="48" spans="2:3" x14ac:dyDescent="0.35">
      <c r="B48" s="25"/>
      <c r="C48" s="25"/>
    </row>
    <row r="49" spans="2:3" x14ac:dyDescent="0.35">
      <c r="B49" s="25"/>
      <c r="C49" s="25"/>
    </row>
    <row r="50" spans="2:3" x14ac:dyDescent="0.35">
      <c r="B50" s="25"/>
      <c r="C50" s="25"/>
    </row>
  </sheetData>
  <sheetProtection selectLockedCells="1"/>
  <mergeCells count="17">
    <mergeCell ref="B7:C7"/>
    <mergeCell ref="A1:C1"/>
    <mergeCell ref="B2:C2"/>
    <mergeCell ref="B3:C3"/>
    <mergeCell ref="B4:C4"/>
    <mergeCell ref="B5:C5"/>
    <mergeCell ref="B6:C6"/>
    <mergeCell ref="B17:C17"/>
    <mergeCell ref="B8:C8"/>
    <mergeCell ref="B9:C9"/>
    <mergeCell ref="B10:C10"/>
    <mergeCell ref="B11:C11"/>
    <mergeCell ref="B15:C15"/>
    <mergeCell ref="B16:C16"/>
    <mergeCell ref="B12:C12"/>
    <mergeCell ref="B13:C13"/>
    <mergeCell ref="B14:C14"/>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6F9180E-C335-4812-A794-2445E8058128}">
          <x14:formula1>
            <xm:f>Hoja2!$F$1:$F$3</xm:f>
          </x14:formula1>
          <xm:sqref>B9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32B29-4B15-46E1-A8D0-150011A85F4A}">
  <sheetPr>
    <tabColor theme="2" tint="-0.749992370372631"/>
  </sheetPr>
  <dimension ref="A1:XFC50"/>
  <sheetViews>
    <sheetView topLeftCell="A16" zoomScale="70" zoomScaleNormal="70" workbookViewId="0">
      <selection activeCell="B9" sqref="B9:C9"/>
    </sheetView>
  </sheetViews>
  <sheetFormatPr baseColWidth="10" defaultColWidth="0" defaultRowHeight="14.5" x14ac:dyDescent="0.35"/>
  <cols>
    <col min="1" max="1" width="41.81640625" style="24" customWidth="1"/>
    <col min="2" max="2" width="30.54296875" style="24" customWidth="1"/>
    <col min="3" max="3" width="76.1796875" style="24" customWidth="1"/>
    <col min="4" max="8" width="11.453125" hidden="1" customWidth="1"/>
    <col min="9" max="9" width="12" hidden="1" customWidth="1"/>
    <col min="10" max="10" width="11.453125" hidden="1"/>
    <col min="11" max="11" width="5" hidden="1"/>
    <col min="12" max="16383" width="11.453125" hidden="1"/>
    <col min="16384" max="16384" width="6.81640625" hidden="1"/>
  </cols>
  <sheetData>
    <row r="1" spans="1:6" ht="18.5" x14ac:dyDescent="0.35">
      <c r="A1" s="67" t="s">
        <v>61</v>
      </c>
      <c r="B1" s="67"/>
      <c r="C1" s="67"/>
    </row>
    <row r="2" spans="1:6" x14ac:dyDescent="0.35">
      <c r="A2" s="20" t="s">
        <v>22</v>
      </c>
      <c r="B2" s="68" t="str">
        <f>'GENERALES NOTA 321'!B2:C2</f>
        <v>SINIESTRO 119257894 - APLICATIVO 102996</v>
      </c>
      <c r="C2" s="69"/>
    </row>
    <row r="3" spans="1:6" x14ac:dyDescent="0.35">
      <c r="A3" s="21" t="s">
        <v>1</v>
      </c>
      <c r="B3" s="53" t="str">
        <f>'GENERALES NOTA 322'!B2:C2</f>
        <v>PRF-80853-2020-37410</v>
      </c>
      <c r="C3" s="54"/>
    </row>
    <row r="4" spans="1:6" s="2" customFormat="1" x14ac:dyDescent="0.35">
      <c r="A4" s="22" t="s">
        <v>2</v>
      </c>
      <c r="B4" s="52" t="str">
        <f>'GENERALES NOTA 322'!B3:C3</f>
        <v>GERENCIA DEPARTAMENTAL COLEGIADA DEL CASANARE</v>
      </c>
      <c r="C4" s="52"/>
    </row>
    <row r="5" spans="1:6" s="2" customFormat="1" x14ac:dyDescent="0.35">
      <c r="A5" s="22" t="s">
        <v>5</v>
      </c>
      <c r="B5" s="68" t="str">
        <f>'GENERALES NOTA 321'!B5:C5</f>
        <v>MUNICIPIO DE HATO COROZAL</v>
      </c>
      <c r="C5" s="69"/>
    </row>
    <row r="6" spans="1:6" s="2" customFormat="1" x14ac:dyDescent="0.35">
      <c r="A6" s="5" t="s">
        <v>115</v>
      </c>
      <c r="B6" s="70">
        <f>'GENERALES NOTA 321'!B10:C10</f>
        <v>135230000</v>
      </c>
      <c r="C6" s="71"/>
    </row>
    <row r="7" spans="1:6" s="2" customFormat="1" x14ac:dyDescent="0.35">
      <c r="A7" s="5" t="s">
        <v>6</v>
      </c>
      <c r="B7" s="66">
        <f>'GENERALES NOTA 322'!B7:C7</f>
        <v>18152000</v>
      </c>
      <c r="C7" s="66"/>
    </row>
    <row r="8" spans="1:6" s="2" customFormat="1" x14ac:dyDescent="0.35">
      <c r="A8" s="22" t="s">
        <v>7</v>
      </c>
      <c r="B8" s="52" t="str">
        <f>'GENERALES NOTA 322'!B8:C8</f>
        <v>ALLIANZ S.A.</v>
      </c>
      <c r="C8" s="52"/>
    </row>
    <row r="9" spans="1:6" ht="23.25" customHeight="1" x14ac:dyDescent="0.35">
      <c r="A9" s="23" t="s">
        <v>62</v>
      </c>
      <c r="B9" s="53" t="s">
        <v>76</v>
      </c>
      <c r="C9" s="54"/>
    </row>
    <row r="10" spans="1:6" ht="58" x14ac:dyDescent="0.35">
      <c r="A10" s="22" t="s">
        <v>64</v>
      </c>
      <c r="B10" s="55"/>
      <c r="C10" s="56"/>
      <c r="E10" t="s">
        <v>65</v>
      </c>
      <c r="F10" s="11">
        <v>0.7</v>
      </c>
    </row>
    <row r="11" spans="1:6" x14ac:dyDescent="0.35">
      <c r="A11" s="27" t="s">
        <v>66</v>
      </c>
      <c r="B11" s="57">
        <f>(B12-B14)*B13</f>
        <v>18152000</v>
      </c>
      <c r="C11" s="58"/>
      <c r="E11" t="s">
        <v>63</v>
      </c>
      <c r="F11" s="11">
        <v>0.3</v>
      </c>
    </row>
    <row r="12" spans="1:6" x14ac:dyDescent="0.35">
      <c r="A12" s="10" t="s">
        <v>117</v>
      </c>
      <c r="B12" s="61">
        <f>MIN(B6,B7)</f>
        <v>18152000</v>
      </c>
      <c r="C12" s="62"/>
      <c r="F12" s="11"/>
    </row>
    <row r="13" spans="1:6" x14ac:dyDescent="0.35">
      <c r="A13" s="23" t="s">
        <v>30</v>
      </c>
      <c r="B13" s="63">
        <v>1</v>
      </c>
      <c r="C13" s="63"/>
      <c r="F13" s="11"/>
    </row>
    <row r="14" spans="1:6" x14ac:dyDescent="0.35">
      <c r="A14" s="23" t="s">
        <v>116</v>
      </c>
      <c r="B14" s="64">
        <v>0</v>
      </c>
      <c r="C14" s="64"/>
      <c r="F14" s="11"/>
    </row>
    <row r="15" spans="1:6" x14ac:dyDescent="0.35">
      <c r="A15" s="26" t="s">
        <v>67</v>
      </c>
      <c r="B15" s="59">
        <f>IFERROR(B11*(VLOOKUP(B9,E10:F15,2,0)),16666)</f>
        <v>16666</v>
      </c>
      <c r="C15" s="60"/>
    </row>
    <row r="16" spans="1:6" ht="180" customHeight="1" x14ac:dyDescent="0.35">
      <c r="A16" s="22" t="s">
        <v>68</v>
      </c>
      <c r="B16" s="53"/>
      <c r="C16" s="54"/>
    </row>
    <row r="17" spans="1:3" ht="87" x14ac:dyDescent="0.35">
      <c r="A17" s="22" t="s">
        <v>69</v>
      </c>
      <c r="B17" s="51"/>
      <c r="C17" s="51"/>
    </row>
    <row r="19" spans="1:3" x14ac:dyDescent="0.35">
      <c r="B19" s="25"/>
      <c r="C19" s="25"/>
    </row>
    <row r="20" spans="1:3" x14ac:dyDescent="0.35">
      <c r="B20" s="25"/>
      <c r="C20" s="25"/>
    </row>
    <row r="21" spans="1:3" x14ac:dyDescent="0.35">
      <c r="B21" s="25"/>
      <c r="C21" s="25"/>
    </row>
    <row r="22" spans="1:3" x14ac:dyDescent="0.35">
      <c r="B22" s="25"/>
      <c r="C22" s="25"/>
    </row>
    <row r="23" spans="1:3" x14ac:dyDescent="0.35">
      <c r="B23" s="25"/>
      <c r="C23" s="25"/>
    </row>
    <row r="24" spans="1:3" x14ac:dyDescent="0.35">
      <c r="B24" s="25"/>
      <c r="C24" s="25"/>
    </row>
    <row r="25" spans="1:3" x14ac:dyDescent="0.35">
      <c r="B25" s="25"/>
      <c r="C25" s="25"/>
    </row>
    <row r="26" spans="1:3" x14ac:dyDescent="0.35">
      <c r="B26" s="25"/>
      <c r="C26" s="25"/>
    </row>
    <row r="27" spans="1:3" x14ac:dyDescent="0.35">
      <c r="B27" s="25"/>
      <c r="C27" s="25"/>
    </row>
    <row r="28" spans="1:3" x14ac:dyDescent="0.35">
      <c r="B28" s="25"/>
      <c r="C28" s="25"/>
    </row>
    <row r="29" spans="1:3" x14ac:dyDescent="0.35">
      <c r="B29" s="25"/>
      <c r="C29" s="25"/>
    </row>
    <row r="30" spans="1:3" x14ac:dyDescent="0.35">
      <c r="B30" s="25"/>
      <c r="C30" s="25"/>
    </row>
    <row r="31" spans="1:3" x14ac:dyDescent="0.35">
      <c r="B31" s="25"/>
      <c r="C31" s="25"/>
    </row>
    <row r="32" spans="1:3" x14ac:dyDescent="0.35">
      <c r="B32" s="25"/>
      <c r="C32" s="25"/>
    </row>
    <row r="33" spans="2:3" x14ac:dyDescent="0.35">
      <c r="B33" s="25"/>
      <c r="C33" s="25"/>
    </row>
    <row r="34" spans="2:3" x14ac:dyDescent="0.35">
      <c r="B34" s="25"/>
      <c r="C34" s="25"/>
    </row>
    <row r="35" spans="2:3" x14ac:dyDescent="0.35">
      <c r="B35" s="25"/>
      <c r="C35" s="25"/>
    </row>
    <row r="36" spans="2:3" x14ac:dyDescent="0.35">
      <c r="B36" s="25"/>
      <c r="C36" s="25"/>
    </row>
    <row r="37" spans="2:3" x14ac:dyDescent="0.35">
      <c r="B37" s="25"/>
      <c r="C37" s="25"/>
    </row>
    <row r="38" spans="2:3" x14ac:dyDescent="0.35">
      <c r="B38" s="25"/>
      <c r="C38" s="25"/>
    </row>
    <row r="39" spans="2:3" x14ac:dyDescent="0.35">
      <c r="B39" s="25"/>
      <c r="C39" s="25"/>
    </row>
    <row r="40" spans="2:3" x14ac:dyDescent="0.35">
      <c r="B40" s="25"/>
      <c r="C40" s="25"/>
    </row>
    <row r="41" spans="2:3" x14ac:dyDescent="0.35">
      <c r="B41" s="25"/>
      <c r="C41" s="25"/>
    </row>
    <row r="42" spans="2:3" x14ac:dyDescent="0.35">
      <c r="B42" s="25"/>
      <c r="C42" s="25"/>
    </row>
    <row r="43" spans="2:3" x14ac:dyDescent="0.35">
      <c r="B43" s="25"/>
      <c r="C43" s="25"/>
    </row>
    <row r="44" spans="2:3" x14ac:dyDescent="0.35">
      <c r="B44" s="25"/>
      <c r="C44" s="25"/>
    </row>
    <row r="45" spans="2:3" x14ac:dyDescent="0.35">
      <c r="B45" s="25"/>
      <c r="C45" s="25"/>
    </row>
    <row r="46" spans="2:3" x14ac:dyDescent="0.35">
      <c r="B46" s="25"/>
      <c r="C46" s="25"/>
    </row>
    <row r="47" spans="2:3" x14ac:dyDescent="0.35">
      <c r="B47" s="25"/>
      <c r="C47" s="25"/>
    </row>
    <row r="48" spans="2:3" x14ac:dyDescent="0.35">
      <c r="B48" s="25"/>
      <c r="C48" s="25"/>
    </row>
    <row r="49" spans="2:3" x14ac:dyDescent="0.35">
      <c r="B49" s="25"/>
      <c r="C49" s="25"/>
    </row>
    <row r="50" spans="2:3" x14ac:dyDescent="0.35">
      <c r="B50" s="25"/>
      <c r="C50" s="25"/>
    </row>
  </sheetData>
  <sheetProtection algorithmName="SHA-512" hashValue="jGxudA+mKk18RYgjXAOr4JQiuer9e9B4pHZU23yUbQDiGcmaRS+yI5IySby9C1nZ3ATh8e24yKN7yBiTfF4fNw==" saltValue="D/2xMyrndHN09NCUBHa++Q==" spinCount="100000" sheet="1" objects="1" scenarios="1" selectLockedCells="1"/>
  <mergeCells count="17">
    <mergeCell ref="B13:C13"/>
    <mergeCell ref="B14:C14"/>
    <mergeCell ref="B15:C15"/>
    <mergeCell ref="B16:C16"/>
    <mergeCell ref="B17:C17"/>
    <mergeCell ref="B12:C12"/>
    <mergeCell ref="A1:C1"/>
    <mergeCell ref="B2:C2"/>
    <mergeCell ref="B3:C3"/>
    <mergeCell ref="B4:C4"/>
    <mergeCell ref="B5:C5"/>
    <mergeCell ref="B6:C6"/>
    <mergeCell ref="B7:C7"/>
    <mergeCell ref="B8:C8"/>
    <mergeCell ref="B9:C9"/>
    <mergeCell ref="B10:C10"/>
    <mergeCell ref="B11:C11"/>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2BD093CE-D985-428A-928C-F0887A386F7A}">
          <x14:formula1>
            <xm:f>Hoja2!$F$1:$F$3</xm:f>
          </x14:formula1>
          <xm:sqref>B9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8956A-6F1C-4392-879B-C7185185F575}">
  <sheetPr>
    <tabColor theme="2" tint="-0.749992370372631"/>
  </sheetPr>
  <dimension ref="A1:XFC13"/>
  <sheetViews>
    <sheetView workbookViewId="0">
      <selection activeCell="B13" sqref="B13"/>
    </sheetView>
  </sheetViews>
  <sheetFormatPr baseColWidth="10" defaultColWidth="11.453125" defaultRowHeight="14.5" x14ac:dyDescent="0.35"/>
  <cols>
    <col min="1" max="1" width="35.54296875" customWidth="1"/>
    <col min="2" max="2" width="31.81640625" customWidth="1"/>
    <col min="3" max="3" width="63.1796875" customWidth="1"/>
    <col min="4" max="16383" width="0" hidden="1" customWidth="1"/>
    <col min="16384" max="16384" width="0.81640625" hidden="1" customWidth="1"/>
  </cols>
  <sheetData>
    <row r="1" spans="1:3" ht="18.5" x14ac:dyDescent="0.35">
      <c r="A1" s="45" t="s">
        <v>70</v>
      </c>
      <c r="B1" s="45"/>
      <c r="C1" s="45"/>
    </row>
    <row r="2" spans="1:3" x14ac:dyDescent="0.35">
      <c r="A2" s="9" t="s">
        <v>22</v>
      </c>
      <c r="B2" s="44" t="str">
        <f>'GENERALES NOTA 321'!B2:C2</f>
        <v>SINIESTRO 119257894 - APLICATIVO 102996</v>
      </c>
      <c r="C2" s="38"/>
    </row>
    <row r="3" spans="1:3" x14ac:dyDescent="0.35">
      <c r="A3" s="19" t="s">
        <v>1</v>
      </c>
      <c r="B3" s="44" t="str">
        <f>'GENERALES NOTA 322'!B2:C2</f>
        <v>PRF-80853-2020-37410</v>
      </c>
      <c r="C3" s="38"/>
    </row>
    <row r="4" spans="1:3" s="2" customFormat="1" x14ac:dyDescent="0.35">
      <c r="A4" s="5" t="s">
        <v>2</v>
      </c>
      <c r="B4" s="29" t="str">
        <f>'GENERALES NOTA 322'!B3:C3</f>
        <v>GERENCIA DEPARTAMENTAL COLEGIADA DEL CASANARE</v>
      </c>
      <c r="C4" s="29"/>
    </row>
    <row r="5" spans="1:3" s="2" customFormat="1" x14ac:dyDescent="0.35">
      <c r="A5" s="5" t="s">
        <v>5</v>
      </c>
      <c r="B5" s="44" t="str">
        <f>'IMPUTACIÓN- GENERALES NOTA 324 '!B5:C5</f>
        <v>MUNICIPIO DE HATO COROZAL</v>
      </c>
      <c r="C5" s="38"/>
    </row>
    <row r="6" spans="1:3" s="2" customFormat="1" x14ac:dyDescent="0.35">
      <c r="A6" s="5" t="s">
        <v>6</v>
      </c>
      <c r="B6" s="29">
        <f>'GENERALES NOTA 322'!B7:C7</f>
        <v>18152000</v>
      </c>
      <c r="C6" s="29"/>
    </row>
    <row r="7" spans="1:3" s="2" customFormat="1" x14ac:dyDescent="0.35">
      <c r="A7" s="5" t="s">
        <v>7</v>
      </c>
      <c r="B7" s="29" t="str">
        <f>'GENERALES NOTA 322'!B8:C8</f>
        <v>ALLIANZ S.A.</v>
      </c>
      <c r="C7" s="29"/>
    </row>
    <row r="8" spans="1:3" x14ac:dyDescent="0.35">
      <c r="A8" s="10" t="s">
        <v>62</v>
      </c>
      <c r="B8" s="30"/>
      <c r="C8" s="31"/>
    </row>
    <row r="9" spans="1:3" x14ac:dyDescent="0.35">
      <c r="A9" s="10" t="s">
        <v>66</v>
      </c>
      <c r="B9" s="72"/>
      <c r="C9" s="72"/>
    </row>
    <row r="10" spans="1:3" x14ac:dyDescent="0.35">
      <c r="A10" s="10" t="s">
        <v>71</v>
      </c>
      <c r="B10" s="72"/>
      <c r="C10" s="72"/>
    </row>
    <row r="11" spans="1:3" ht="43.5" x14ac:dyDescent="0.35">
      <c r="A11" s="5" t="s">
        <v>72</v>
      </c>
      <c r="B11" s="29"/>
      <c r="C11" s="29"/>
    </row>
    <row r="12" spans="1:3" ht="43.5" x14ac:dyDescent="0.35">
      <c r="A12" s="5" t="s">
        <v>73</v>
      </c>
      <c r="B12" s="29"/>
      <c r="C12" s="29"/>
    </row>
    <row r="13" spans="1:3" x14ac:dyDescent="0.35">
      <c r="A13" s="5" t="s">
        <v>74</v>
      </c>
      <c r="B13" s="8"/>
      <c r="C13" s="8"/>
    </row>
  </sheetData>
  <mergeCells count="12">
    <mergeCell ref="A1:C1"/>
    <mergeCell ref="B8:C8"/>
    <mergeCell ref="B9:C9"/>
    <mergeCell ref="B10:C10"/>
    <mergeCell ref="B11:C11"/>
    <mergeCell ref="B3:C3"/>
    <mergeCell ref="B12:C12"/>
    <mergeCell ref="B2:C2"/>
    <mergeCell ref="B4:C4"/>
    <mergeCell ref="B5:C5"/>
    <mergeCell ref="B6:C6"/>
    <mergeCell ref="B7:C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89609580-2E12-4371-BFDE-CD130E06F675}">
          <x14:formula1>
            <xm:f>Hoja2!$B$1:$B$2</xm:f>
          </x14:formula1>
          <xm:sqref>B11:C11 B13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E05B7-1C6F-448D-99B6-9836D13F4DC6}">
  <dimension ref="B1:N10"/>
  <sheetViews>
    <sheetView topLeftCell="A46" workbookViewId="0">
      <selection activeCell="C14" sqref="C14"/>
    </sheetView>
  </sheetViews>
  <sheetFormatPr baseColWidth="10" defaultColWidth="11.453125" defaultRowHeight="15" customHeight="1" x14ac:dyDescent="0.35"/>
  <cols>
    <col min="2" max="2" width="34" bestFit="1" customWidth="1"/>
    <col min="3" max="3" width="51.7265625" customWidth="1"/>
    <col min="9" max="9" width="0" hidden="1" customWidth="1"/>
    <col min="14" max="14" width="0" hidden="1" customWidth="1"/>
  </cols>
  <sheetData>
    <row r="1" spans="2:14" ht="15" customHeight="1" thickBot="1" x14ac:dyDescent="0.4"/>
    <row r="2" spans="2:14" ht="15" customHeight="1" thickTop="1" thickBot="1" x14ac:dyDescent="0.4">
      <c r="B2" s="73"/>
      <c r="C2" s="73"/>
      <c r="I2" t="s">
        <v>75</v>
      </c>
      <c r="N2" t="s">
        <v>76</v>
      </c>
    </row>
    <row r="3" spans="2:14" ht="15" customHeight="1" thickTop="1" thickBot="1" x14ac:dyDescent="0.4">
      <c r="B3" s="73" t="s">
        <v>77</v>
      </c>
      <c r="C3" s="73"/>
      <c r="I3" t="s">
        <v>63</v>
      </c>
      <c r="N3" t="s">
        <v>63</v>
      </c>
    </row>
    <row r="4" spans="2:14" ht="15" customHeight="1" thickTop="1" thickBot="1" x14ac:dyDescent="0.4">
      <c r="B4" s="13" t="s">
        <v>78</v>
      </c>
      <c r="C4" s="14"/>
      <c r="I4" t="s">
        <v>79</v>
      </c>
      <c r="N4" t="s">
        <v>65</v>
      </c>
    </row>
    <row r="5" spans="2:14" ht="15" customHeight="1" thickTop="1" thickBot="1" x14ac:dyDescent="0.4">
      <c r="B5" s="13" t="s">
        <v>80</v>
      </c>
      <c r="C5" s="14"/>
    </row>
    <row r="6" spans="2:14" ht="15" customHeight="1" thickTop="1" thickBot="1" x14ac:dyDescent="0.4">
      <c r="B6" s="13" t="s">
        <v>81</v>
      </c>
      <c r="C6" s="14"/>
    </row>
    <row r="7" spans="2:14" ht="44.5" thickTop="1" thickBot="1" x14ac:dyDescent="0.4">
      <c r="B7" s="13" t="s">
        <v>82</v>
      </c>
      <c r="C7" s="15"/>
    </row>
    <row r="8" spans="2:14" ht="30" thickTop="1" thickBot="1" x14ac:dyDescent="0.4">
      <c r="B8" s="13" t="s">
        <v>83</v>
      </c>
      <c r="C8" s="14"/>
    </row>
    <row r="9" spans="2:14" ht="44.5" thickTop="1" thickBot="1" x14ac:dyDescent="0.4">
      <c r="B9" s="13" t="s">
        <v>84</v>
      </c>
      <c r="C9" s="16"/>
    </row>
    <row r="10" spans="2:14" ht="15" customHeight="1" thickTop="1" x14ac:dyDescent="0.35"/>
  </sheetData>
  <mergeCells count="2">
    <mergeCell ref="B2:C2"/>
    <mergeCell ref="B3:C3"/>
  </mergeCells>
  <dataValidations count="2">
    <dataValidation type="textLength" allowBlank="1" showInputMessage="1" showErrorMessage="1" sqref="C9" xr:uid="{8BEA8983-165A-49C4-B93F-9E8D0F5500DF}">
      <formula1>1</formula1>
      <formula2>500</formula2>
    </dataValidation>
    <dataValidation type="list" allowBlank="1" showInputMessage="1" showErrorMessage="1" sqref="C8" xr:uid="{EF917947-5CAE-454C-8E66-5C688CF77B8B}">
      <formula1>$I$2:$I$4</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dimension ref="A1:I8"/>
  <sheetViews>
    <sheetView topLeftCell="G1" workbookViewId="0">
      <selection activeCell="I7" sqref="I7"/>
    </sheetView>
  </sheetViews>
  <sheetFormatPr baseColWidth="10" defaultColWidth="11.54296875" defaultRowHeight="14.5" x14ac:dyDescent="0.35"/>
  <cols>
    <col min="4" max="4" width="20.1796875" bestFit="1" customWidth="1"/>
    <col min="5" max="5" width="42.81640625" bestFit="1" customWidth="1"/>
  </cols>
  <sheetData>
    <row r="1" spans="1:9" x14ac:dyDescent="0.35">
      <c r="A1" s="7" t="s">
        <v>26</v>
      </c>
      <c r="B1" t="s">
        <v>85</v>
      </c>
      <c r="C1" s="7" t="s">
        <v>30</v>
      </c>
      <c r="D1" s="7" t="s">
        <v>34</v>
      </c>
      <c r="E1" s="3" t="s">
        <v>86</v>
      </c>
      <c r="F1" s="2" t="s">
        <v>65</v>
      </c>
      <c r="G1" s="4">
        <v>0</v>
      </c>
      <c r="H1" t="s">
        <v>87</v>
      </c>
      <c r="I1" t="s">
        <v>88</v>
      </c>
    </row>
    <row r="2" spans="1:9" x14ac:dyDescent="0.35">
      <c r="A2" t="s">
        <v>89</v>
      </c>
      <c r="B2" t="s">
        <v>90</v>
      </c>
      <c r="C2" t="s">
        <v>91</v>
      </c>
      <c r="D2" s="2" t="s">
        <v>92</v>
      </c>
      <c r="E2" s="1" t="s">
        <v>93</v>
      </c>
      <c r="F2" s="2" t="s">
        <v>76</v>
      </c>
      <c r="G2" s="4">
        <v>0.7</v>
      </c>
      <c r="H2" t="s">
        <v>94</v>
      </c>
      <c r="I2" t="s">
        <v>95</v>
      </c>
    </row>
    <row r="3" spans="1:9" x14ac:dyDescent="0.35">
      <c r="A3" t="s">
        <v>96</v>
      </c>
      <c r="C3" t="s">
        <v>97</v>
      </c>
      <c r="D3" s="2" t="s">
        <v>98</v>
      </c>
      <c r="E3" s="1" t="s">
        <v>99</v>
      </c>
      <c r="F3" s="2" t="s">
        <v>63</v>
      </c>
      <c r="G3" s="4">
        <v>0.3</v>
      </c>
      <c r="H3" t="s">
        <v>100</v>
      </c>
      <c r="I3" t="s">
        <v>101</v>
      </c>
    </row>
    <row r="4" spans="1:9" x14ac:dyDescent="0.35">
      <c r="A4" t="s">
        <v>102</v>
      </c>
      <c r="C4" t="s">
        <v>103</v>
      </c>
      <c r="E4" s="1" t="s">
        <v>104</v>
      </c>
      <c r="H4" t="s">
        <v>105</v>
      </c>
      <c r="I4" t="s">
        <v>106</v>
      </c>
    </row>
    <row r="5" spans="1:9" x14ac:dyDescent="0.35">
      <c r="A5" t="s">
        <v>107</v>
      </c>
      <c r="E5" s="1" t="s">
        <v>108</v>
      </c>
      <c r="H5" t="s">
        <v>109</v>
      </c>
      <c r="I5" t="s">
        <v>110</v>
      </c>
    </row>
    <row r="6" spans="1:9" x14ac:dyDescent="0.35">
      <c r="E6" s="1" t="s">
        <v>111</v>
      </c>
      <c r="I6" t="s">
        <v>112</v>
      </c>
    </row>
    <row r="7" spans="1:9" x14ac:dyDescent="0.35">
      <c r="E7" s="1" t="s">
        <v>113</v>
      </c>
    </row>
    <row r="8" spans="1:9" x14ac:dyDescent="0.35">
      <c r="E8" s="1" t="s">
        <v>114</v>
      </c>
    </row>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1268A46EF8BE54CB85570D01C5F0A72" ma:contentTypeVersion="16" ma:contentTypeDescription="Crear nuevo documento." ma:contentTypeScope="" ma:versionID="88951cb3b2d344d7c2a706420f95fa3f">
  <xsd:schema xmlns:xsd="http://www.w3.org/2001/XMLSchema" xmlns:xs="http://www.w3.org/2001/XMLSchema" xmlns:p="http://schemas.microsoft.com/office/2006/metadata/properties" xmlns:ns1="http://schemas.microsoft.com/sharepoint/v3" xmlns:ns2="110f4e7f-fc49-4680-be2a-cf1f485dd537" xmlns:ns3="bd399fb5-18ee-43ad-810b-0c429aab68ed" targetNamespace="http://schemas.microsoft.com/office/2006/metadata/properties" ma:root="true" ma:fieldsID="53c0fba586077f280948cac53606347e" ns1:_="" ns2:_="" ns3:_="">
    <xsd:import namespace="http://schemas.microsoft.com/sharepoint/v3"/>
    <xsd:import namespace="110f4e7f-fc49-4680-be2a-cf1f485dd537"/>
    <xsd:import namespace="bd399fb5-18ee-43ad-810b-0c429aab68e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Location" minOccurs="0"/>
                <xsd:element ref="ns1:_ip_UnifiedCompliancePolicyProperties" minOccurs="0"/>
                <xsd:element ref="ns1:_ip_UnifiedCompliancePolicyUIAction"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Propiedades de la Directiva de cumplimiento unificado" ma:hidden="true" ma:internalName="_ip_UnifiedCompliancePolicyProperties">
      <xsd:simpleType>
        <xsd:restriction base="dms:Note"/>
      </xsd:simpleType>
    </xsd:element>
    <xsd:element name="_ip_UnifiedCompliancePolicyUIAction" ma:index="21"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10f4e7f-fc49-4680-be2a-cf1f485dd5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10820af1-e82f-496e-bbcb-d9502914b7b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d399fb5-18ee-43ad-810b-0c429aab68ed"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110f4e7f-fc49-4680-be2a-cf1f485dd53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876ECDF-1275-47A9-896A-57348BBC9A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10f4e7f-fc49-4680-be2a-cf1f485dd537"/>
    <ds:schemaRef ds:uri="bd399fb5-18ee-43ad-810b-0c429aab68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1FFEF15-7C79-4BE7-BA63-3766F4BEB7DE}">
  <ds:schemaRefs>
    <ds:schemaRef ds:uri="http://schemas.microsoft.com/office/2006/metadata/properties"/>
    <ds:schemaRef ds:uri="http://schemas.microsoft.com/office/infopath/2007/PartnerControls"/>
    <ds:schemaRef ds:uri="http://schemas.microsoft.com/sharepoint/v3"/>
    <ds:schemaRef ds:uri="110f4e7f-fc49-4680-be2a-cf1f485dd537"/>
  </ds:schemaRefs>
</ds:datastoreItem>
</file>

<file path=customXml/itemProps3.xml><?xml version="1.0" encoding="utf-8"?>
<ds:datastoreItem xmlns:ds="http://schemas.openxmlformats.org/officeDocument/2006/customXml" ds:itemID="{B49D4EAD-DE95-4705-8C29-CD66A6FCB09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GENERALES NOTA 322</vt:lpstr>
      <vt:lpstr>NOTAS</vt:lpstr>
      <vt:lpstr>GENERALES NOTA 321</vt:lpstr>
      <vt:lpstr>APERTURA- GENERALES  NOTA 324</vt:lpstr>
      <vt:lpstr>IMPUTACIÓN- GENERALES NOTA 324 </vt:lpstr>
      <vt:lpstr>GENERALES NOTA 325</vt:lpstr>
      <vt:lpstr>ACTUALIZACIÓN CONTINGENCIA</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Revelo Castiblanco, Maria Alejandra (ALLIANZ COLOMBIA)</cp:lastModifiedBy>
  <cp:revision/>
  <dcterms:created xsi:type="dcterms:W3CDTF">2020-12-07T14:41:17Z</dcterms:created>
  <dcterms:modified xsi:type="dcterms:W3CDTF">2024-12-30T18:03:35Z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ce5f591a-3248-43e9-9b70-1ad50135772d_Enabled">
    <vt:lpwstr>true</vt:lpwstr>
  </property>
  <property fmtid="{D5CDD505-2E9C-101B-9397-08002B2CF9AE}" pid="24" name="MSIP_Label_ce5f591a-3248-43e9-9b70-1ad50135772d_SetDate">
    <vt:lpwstr>2022-02-08T17:15:09Z</vt:lpwstr>
  </property>
  <property fmtid="{D5CDD505-2E9C-101B-9397-08002B2CF9AE}" pid="25" name="MSIP_Label_ce5f591a-3248-43e9-9b70-1ad50135772d_Method">
    <vt:lpwstr>Privileged</vt:lpwstr>
  </property>
  <property fmtid="{D5CDD505-2E9C-101B-9397-08002B2CF9AE}" pid="26" name="MSIP_Label_ce5f591a-3248-43e9-9b70-1ad50135772d_Name">
    <vt:lpwstr>ce5f591a-3248-43e9-9b70-1ad50135772d</vt:lpwstr>
  </property>
  <property fmtid="{D5CDD505-2E9C-101B-9397-08002B2CF9AE}" pid="27" name="MSIP_Label_ce5f591a-3248-43e9-9b70-1ad50135772d_SiteId">
    <vt:lpwstr>6e06e42d-6925-47c6-b9e7-9581c7ca302a</vt:lpwstr>
  </property>
  <property fmtid="{D5CDD505-2E9C-101B-9397-08002B2CF9AE}" pid="28" name="MSIP_Label_ce5f591a-3248-43e9-9b70-1ad50135772d_ActionId">
    <vt:lpwstr>591cd8ea-df6f-4fa2-847a-f7030bdc697b</vt:lpwstr>
  </property>
  <property fmtid="{D5CDD505-2E9C-101B-9397-08002B2CF9AE}" pid="29" name="MSIP_Label_ce5f591a-3248-43e9-9b70-1ad50135772d_ContentBits">
    <vt:lpwstr>0</vt:lpwstr>
  </property>
  <property fmtid="{D5CDD505-2E9C-101B-9397-08002B2CF9AE}" pid="30" name="ContentTypeId">
    <vt:lpwstr>0x01010071268A46EF8BE54CB85570D01C5F0A72</vt:lpwstr>
  </property>
  <property fmtid="{D5CDD505-2E9C-101B-9397-08002B2CF9AE}" pid="31" name="_NewReviewCycle">
    <vt:lpwstr/>
  </property>
  <property fmtid="{D5CDD505-2E9C-101B-9397-08002B2CF9AE}" pid="32" name="MediaServiceImageTags">
    <vt:lpwstr/>
  </property>
</Properties>
</file>