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0D89762F-44FE-45DB-A8DD-1BF99921FDE0}"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<sst xmlns="http://schemas.openxmlformats.org/spreadsheetml/2006/main" count="166" uniqueCount="141">
  <si>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</si>
  <si>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</si>
  <si>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</si>
  <si>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</si>
  <si>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</si>
  <si>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</si>
  <si>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</si>
  <si>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</si>
  <si>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</si>
  <si>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</si>
  <si>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</si>
  <si>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</si>
  <si>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</si>
  <si>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</si>
  <si>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</si>
  <si>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</si>
  <si>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</si>
  <si>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</si>
  <si>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</si>
  <si>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</si>
  <si>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</si>
  <si>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</si>
  <si>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</si>
  <si>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</si>
  <si>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</si>
  <si>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</si>
  <si>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</si>
  <si>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</si>
  <si>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</si>
  <si>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</si>
  <si>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</si>
  <si>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</si>
  <si>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</si>
  <si>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</si>
  <si>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</si>
  <si>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</si>
  <si>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</si>
  <si>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</si>
  <si>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</si>
  <si>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</si>
  <si>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</si>
  <si>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</si>
  <si>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</si>
  <si>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</si>
  <si>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</si>
  <si>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</si>
  <si>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</si>
  <si>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</si>
  <si>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</si>
  <si>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</si>
  <si>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</si>
  <si>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</si>
  <si>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</si>
  <si>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</si>
  <si>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</si>
  <si>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</si>
  <si>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</si>
  <si>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</si>
  <si>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</si>
  <si>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</si>
  <si>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</si>
  <si>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</si>
  <si>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</si>
  <si>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</si>
  <si>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</si>
  <si>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</si>
  <si>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</si>
  <si>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</si>
  <si>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</si>
  <si>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</si>
  <si>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</si>
  <si>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</si>
  <si>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</si>
  <si>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</si>
  <si>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</si>
  <si>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</si>
  <si>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</si>
  <si>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</si>
  <si>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</si>
  <si>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</si>
  <si>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</si>
  <si>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</si>
  <si>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</si>
  <si>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</si>
  <si>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</si>
  <si>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</si>
  <si>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</si>
  <si>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</si>
  <si>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</si>
  <si>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</si>
  <si>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</si>
  <si>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</si>
  <si>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</si>
  <si>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</si>
  <si>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</si>
  <si>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</si>
  <si>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</si>
  <si>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</si>
  <si>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</si>
  <si>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</si>
  <si>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</si>
  <si>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</si>
  <si>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</si>
  <si>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</si>
  <si>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</si>
  <si>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</si>
  <si>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</si>
  <si>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</si>
  <si>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</si>
  <si>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</si>
  <si>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</si>
  <si>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</si>
  <si>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</si>
  <si>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</si>
  <si>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</si>
  <si>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</si>
  <si>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</si>
  <si>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</si>
  <si>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</si>
  <si>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</si>
  <si>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</si>
  <si>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</si>
  <si>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</si>
  <si>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</si>
  <si>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</si>
  <si>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</si>
  <si>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</si>
  <si>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</si>
  <si>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</si>
  <si>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</si>
  <si>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 xml:space="preserve">ALBERTO DE JESUS BECERRA MEJIA (victima directa)
MARIA ARACELLY HURTADO (compañero permanente) </t>
  </si>
  <si>
    <t>ASMETH SALUD E.P.S. S.A.S.
E.S.E. HOSPITAL SAGRADO CORAZON DE JESUS DE QUIMBAYA, QUINDÍO.
E.S.E. HOSPITAL SAN JOSE DE BELEN DE UMBRÍA, RISARALDA
E.S.E. HOSPITAL DEPARTAMENTAL UNIVERSITARIO SAN JUAN DE DIOS DE ARMENIA, QUINDÍO. 
I.P.S. ESTUDIOS OFTALMOLOGICOS- CLEO S.A.S.</t>
  </si>
  <si>
    <t>I.P.S ESTUDIOS OFTALMOLÓGICOS CLEO S.A.S</t>
  </si>
  <si>
    <t>La parte actora solicita que se declare administrativa y patrimonialmente responsables a las entidades demandadas por el daño sufrido por el señor Alberto de Jesús Becerra, en consecuencia, se ordene el pago de las siguientes sumas: 
-	Daño moral: 200 SMLMV ($260.000.000)
-	Lucro cesante: $222.556.175
-	Daño a la salud: 100 SMLMV ($130.000.000)</t>
  </si>
  <si>
    <t>GUSTAVO ALBERTO HERRERA AVILA</t>
  </si>
  <si>
    <t>JUZGADO SEGUNDO ADMINISTRATIVO DE ARMENIA QUINDÍO</t>
  </si>
  <si>
    <t>POLIZARESPONSABILIDAD CIVIL PROFESIONAL INSTITUCIONES MEDICAS</t>
  </si>
  <si>
    <t xml:space="preserve">El día 26 de septiembre de 2024 se radicó contestación de la demanda y del llamamiento en garantía. </t>
  </si>
  <si>
    <t xml:space="preserve"> El día 20 de noviembre de 2017 el señor Alberto de Jesús Becerra Mejía se encontraba recolectando café en una finca rural del municipio de Belén de Umbría, Risaralda, cuando se lastimó el ojo derecho con una rama de café. Al día siguiente asistió a la E.S.E. Hospital San José del Municipio de Belén de Umbría, donde la recetan formula medica para tratar los síntomas. Por persistencia del dolor asistió por urgencias a la E.S.E. Hospital Sagrado Corazón de Jesús el día 23/11/2017 se le da manejo con antibiótico. El día 25/11/2017 regresa a la E.S.E Sagrado Corazón de Jesús por persistencia del dolor y disminución de agudeza visual y secreción conjuntival, con diagnostico “T150 CUERPO EXTRAÑO EN LA CORNEA”. El día 01/12/2017 preconsulta y es remitido a la E.S.E. Hospital Departamental Universitario San Juan de Dios de Armenia donde es hospitalizado por urgencias y se inicia tratamiento médico. Debido que no mejoró se decide realizar recubrimiento conjuntival el cual se realiza el 20/12/2017 y posteriormente se expide incapacidad por 40 días, el paciente siguió reconsultando. El día 30/01/2018 es atendido por la Clínica Estudios Oftalmológicos S.A.S.-CLEO, se le anuncia mal pronóstico, se ordena cirugía de evisceración del globo ocular con implante SOD la cual se realiza el 3 de febrero de 2018 y finalmente el 16/02/2018 recibe diagnóstico de pérdida de visión total del ojo derecho. La parte actora atribuye la pérdida del ojo derecho a la tardanza en la realización de la cirugía, falta de diagnóstico oportuno y tratamiento indebido. </t>
  </si>
  <si>
    <r>
      <t>La continencia es eventual porque la póliza ofrece cobertura material y temporal y la responsabilidad del asegurado dependerá del debate probatorio y la valoración del juez.</t>
    </r>
    <r>
      <rPr>
        <b/>
        <sz val="10"/>
        <color theme="1"/>
        <rFont val="Calibri"/>
        <family val="2"/>
        <scheme val="minor"/>
      </rPr>
      <t xml:space="preserve">                                                                                                                                                          En cuanto al contrato de seguro: </t>
    </r>
    <r>
      <rPr>
        <sz val="10"/>
        <color theme="1"/>
        <rFont val="Calibri"/>
        <family val="2"/>
        <scheme val="minor"/>
      </rPr>
      <t xml:space="preserve">la póliza de responsabilidad Profesional Instituciones Médicas No. 1704213000341 presta cobertura material en cuanto se ampara la responsabilidad medica en que pueda incurrir el asegurado. Por otro lado, presta cobertura temporal teniendo en cuenta que la póliza se suscribió en la modalidad de cobertura Sunset, con una vigencia que va desde el 19/07/2013 hasta el 18/06/2019 y los hechos ocurrieron entre el 21/11/2017 y el 03/02/2018, es decir, dentro de la vigencia de la póliza, la primera reclamación se realizó el 08/11/2019 con la solicitud de conciliación extrajudicial, es decir, dentro de los 2 años siguientes a la vigencia de la póliza. 
</t>
    </r>
    <r>
      <rPr>
        <b/>
        <sz val="10"/>
        <color theme="1"/>
        <rFont val="Calibri"/>
        <family val="2"/>
        <scheme val="minor"/>
      </rPr>
      <t xml:space="preserve">En cuanto a la responsabilidad del asegurado: </t>
    </r>
    <r>
      <rPr>
        <sz val="10"/>
        <color theme="1"/>
        <rFont val="Calibri"/>
        <family val="2"/>
        <scheme val="minor"/>
      </rPr>
      <t>la contingencia es eventual pues la responsabilidad del asegurador dependerá del debate probatorio y valoración del juez. Por una parte, se debe tener en cuenta que, según consta en las historias clínicas, el señor Alberto Becerra inicialmente fue atendido en la E.S.E. Hospital San José Del Municipio de Belen de Umbría, II) E.S.E. Hospital Sagrado Corazón de Jesús del Municipio de Quimbaya; y III) la E.S.E. Hospital Departamental Universitario San Juan de Dios de Armenia; donde recibió tratamiento, fue hospitalizado y le realizaron recubrimiento conjuntival. Para el día 03 febrero de 2018 el paciente ingresó por primera vez a la I.P.S. Estudios Oftalmológicos donde se indicó el mal pronostico y se ordenó la realización de cirugía de “Evisceración del globo ocular con implante SOD” con el fin de evitar oftalmia simpática del otro ojo. Por otro lado, si bien es cierto que en la historia clínica de la I.P.S. Estudios Oftalmológicos como de las otras instituciones médicas que lo atendieron previamente se indicó que el pronóstico era reservado y hasta el momento no existe prueba de que el paciente tuviera oportunidad de recupera la visión del ojo derecho cuando ingresó a la I.P.S. Estudios Oftalmológicos, no se puede dejar de lado que para ese momento no había un diagnóstico definitivo, pues este se dio después de dicha atención, según consta en la historia clínica de la E.S.E. Sagrado Corazón de Jesús, por lo tanto, dependerá del debate probatorio, especialmente de la prueba pericial determinar si para el momento en que fue atendido por el asegurado era posible realizar algún procedimiento curativo, si la cirugía de Evisceración del globo ocular con implante SOD fue adecuada o interfirió en el resultado dañoso.  Adicionalmente, de acreditarse que al momento de ingresar a la I.P.S. Estudios Oftalmológicos la perdida de la vista era irreversible y que dicho resultado obedeció a una falla en el servicio, se configura el hecho de un tercero como eximente de responsabilidad. Lo anterior, sin perjuicio del carácter contingente del proceso.</t>
    </r>
  </si>
  <si>
    <r>
      <rPr>
        <b/>
        <sz val="10"/>
        <color theme="1"/>
        <rFont val="Calibri"/>
        <family val="2"/>
        <scheme val="minor"/>
      </rPr>
      <t xml:space="preserve">Liquidación objetiva de perjuicios: 
</t>
    </r>
    <r>
      <rPr>
        <sz val="10"/>
        <color theme="1"/>
        <rFont val="Calibri"/>
        <family val="2"/>
        <scheme val="minor"/>
      </rPr>
      <t>La liquidación objetiva de perjuicios es de $84.000.000, al cual se llegó de la siguiente forma:</t>
    </r>
    <r>
      <rPr>
        <b/>
        <sz val="10"/>
        <color theme="1"/>
        <rFont val="Calibri"/>
        <family val="2"/>
        <scheme val="minor"/>
      </rPr>
      <t xml:space="preserve">
Daño moral:</t>
    </r>
    <r>
      <rPr>
        <sz val="10"/>
        <color theme="1"/>
        <rFont val="Calibri"/>
        <family val="2"/>
        <scheme val="minor"/>
      </rPr>
      <t xml:space="preserve"> pese a que no se aportó Dictamen de Pérdida de Capacidad Laboral, la indemnización se calcula teniendo en cuenta los parámetros jurisprudenciales del Consejo de Estado para la PCL igual o superior al 20% y menor al 30%. Lo anterior, en cuanto la lesión consiste en la pérdida de un ojo, y en casos similares, el Consejo de Estado la ha estimado alrededor de esos porcentajes. Por lo tanto, la indemnización se reconocería de la siguiente manera: </t>
    </r>
    <r>
      <rPr>
        <b/>
        <sz val="10"/>
        <color theme="1"/>
        <rFont val="Calibri"/>
        <family val="2"/>
        <scheme val="minor"/>
      </rPr>
      <t xml:space="preserve">
-	ALBERTO DE JESUS BECERRA MEJIA (victima directa): </t>
    </r>
    <r>
      <rPr>
        <sz val="10"/>
        <color theme="1"/>
        <rFont val="Calibri"/>
        <family val="2"/>
        <scheme val="minor"/>
      </rPr>
      <t xml:space="preserve">la suma de 40 SMLMV. </t>
    </r>
    <r>
      <rPr>
        <b/>
        <sz val="10"/>
        <color theme="1"/>
        <rFont val="Calibri"/>
        <family val="2"/>
        <scheme val="minor"/>
      </rPr>
      <t xml:space="preserve">
-	MARIA ARACELLY HURTADO (compañero permanente):</t>
    </r>
    <r>
      <rPr>
        <sz val="10"/>
        <color theme="1"/>
        <rFont val="Calibri"/>
        <family val="2"/>
        <scheme val="minor"/>
      </rPr>
      <t xml:space="preserve"> no se reconoce indemnización toda vez que no se aportó prueba que acredite el vínculo con la victima directa. </t>
    </r>
    <r>
      <rPr>
        <b/>
        <sz val="10"/>
        <color theme="1"/>
        <rFont val="Calibri"/>
        <family val="2"/>
        <scheme val="minor"/>
      </rPr>
      <t xml:space="preserve">
Daño a la salud: </t>
    </r>
    <r>
      <rPr>
        <sz val="10"/>
        <color theme="1"/>
        <rFont val="Calibri"/>
        <family val="2"/>
        <scheme val="minor"/>
      </rPr>
      <t xml:space="preserve">pese a que no se aportó Dictamen de Pérdida de Capacidad Laboral, la indemnización se calcula teniendo en cuenta los parámetros jurisprudenciales del Consejo de Estado para la PCL igual o superior al 20% y menor al 30%. Lo anterior, en cuanto la lesión consiste en la pérdida de un ojo, y en casos similares, el Consejo de Estado la ha estimado alrededor de esos porcentajes. Por lo tanto, la indemnización se reconocería de la siguiente manera: </t>
    </r>
    <r>
      <rPr>
        <b/>
        <sz val="10"/>
        <color theme="1"/>
        <rFont val="Calibri"/>
        <family val="2"/>
        <scheme val="minor"/>
      </rPr>
      <t xml:space="preserve">
:
-	ALBERTO DE JESUS BECERRA MEJIA (victima directa):</t>
    </r>
    <r>
      <rPr>
        <sz val="10"/>
        <color theme="1"/>
        <rFont val="Calibri"/>
        <family val="2"/>
        <scheme val="minor"/>
      </rPr>
      <t xml:space="preserve"> la suma de 40 SMLMV. </t>
    </r>
    <r>
      <rPr>
        <b/>
        <sz val="10"/>
        <color theme="1"/>
        <rFont val="Calibri"/>
        <family val="2"/>
        <scheme val="minor"/>
      </rPr>
      <t xml:space="preserve">
Lucro cesante: </t>
    </r>
    <r>
      <rPr>
        <sz val="10"/>
        <color theme="1"/>
        <rFont val="Calibri"/>
        <family val="2"/>
        <scheme val="minor"/>
      </rPr>
      <t xml:space="preserve">no se reconoce indemnización en cuanto no se aportó prueba de que la víctima desempeñara una actividad económica o tuviera un vínculo laboral ni la cuantía de sus ingresos y tampoco se aportó dictamen de pérdida de capacidad laboral que acredite el nivel de lesión. </t>
    </r>
    <r>
      <rPr>
        <b/>
        <sz val="10"/>
        <color theme="1"/>
        <rFont val="Calibri"/>
        <family val="2"/>
        <scheme val="minor"/>
      </rPr>
      <t xml:space="preserve">
Suma asegurada: </t>
    </r>
    <r>
      <rPr>
        <sz val="10"/>
        <color theme="1"/>
        <rFont val="Calibri"/>
        <family val="2"/>
        <scheme val="minor"/>
      </rPr>
      <t xml:space="preserve">$2.000.000.000 con un sublimite del 50% para daño moral ($1.000.000.000). 
</t>
    </r>
    <r>
      <rPr>
        <b/>
        <sz val="10"/>
        <color theme="1"/>
        <rFont val="Calibri"/>
        <family val="2"/>
        <scheme val="minor"/>
      </rPr>
      <t>Deducible</t>
    </r>
    <r>
      <rPr>
        <sz val="10"/>
        <color theme="1"/>
        <rFont val="Calibri"/>
        <family val="2"/>
        <scheme val="minor"/>
      </rPr>
      <t xml:space="preserve">: $10% de la perdida, mínimo $20.000.000. </t>
    </r>
    <r>
      <rPr>
        <b/>
        <sz val="10"/>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</si>
</sst>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80" zoomScaleNormal="80" workbookViewId="0">
      <selection activeCell="M17" sqref="M17"/>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49" t="s">
        <v>0</v>
      </c>
      <c r="B2" s="49"/>
      <c r="C2" s="49"/>
      <c r="D2" s="49"/>
      <c r="E2" s="49"/>
      <c r="F2" s="49"/>
      <c r="G2" s="49"/>
      <c r="H2" s="49"/>
      <c r="O2" s="23"/>
      <c r="P2" s="24"/>
      <c r="Q2" s="24"/>
      <c r="R2" s="24"/>
      <c r="S2" s="24"/>
    </row>
    <row r="3" spans="1:19" x14ac:dyDescent="0.25">
      <c r="A3" s="46" t="s">
        <v>1</v>
      </c>
      <c r="B3" s="46"/>
      <c r="C3" s="46"/>
      <c r="D3" s="50">
        <v>45568</v>
      </c>
      <c r="E3" s="50"/>
      <c r="F3" s="50"/>
      <c r="G3" s="50"/>
      <c r="H3" s="50"/>
      <c r="O3" s="25"/>
      <c r="P3" s="25"/>
      <c r="Q3" s="26"/>
      <c r="R3" s="26"/>
    </row>
    <row r="4" spans="1:19" x14ac:dyDescent="0.25">
      <c r="A4" s="40" t="s">
        <v>2</v>
      </c>
      <c r="B4" s="47" t="s">
        <v>121</v>
      </c>
      <c r="C4" s="47"/>
      <c r="D4" s="47"/>
      <c r="E4" s="40" t="s">
        <v>3</v>
      </c>
      <c r="F4" s="51" t="s">
        <v>101</v>
      </c>
      <c r="G4" s="51"/>
      <c r="H4" s="51"/>
      <c r="O4" s="25"/>
      <c r="P4" s="25"/>
      <c r="Q4" s="26"/>
      <c r="R4" s="26"/>
    </row>
    <row r="5" spans="1:19" x14ac:dyDescent="0.25">
      <c r="A5" s="40" t="s">
        <v>4</v>
      </c>
      <c r="B5" s="55">
        <v>45538</v>
      </c>
      <c r="C5" s="55"/>
      <c r="D5" s="55"/>
      <c r="E5" s="40" t="s">
        <v>5</v>
      </c>
      <c r="F5" s="54" t="s">
        <v>103</v>
      </c>
      <c r="G5" s="54"/>
      <c r="H5" s="54"/>
      <c r="O5" s="25"/>
      <c r="P5" s="25"/>
      <c r="Q5" s="26"/>
      <c r="R5" s="26"/>
    </row>
    <row r="6" spans="1:19" ht="30.75" customHeight="1" x14ac:dyDescent="0.25">
      <c r="A6" s="40" t="s">
        <v>6</v>
      </c>
      <c r="B6" s="51" t="s">
        <v>130</v>
      </c>
      <c r="C6" s="51"/>
      <c r="D6" s="51"/>
      <c r="E6" s="51"/>
      <c r="F6" s="51"/>
      <c r="G6" s="51"/>
      <c r="H6" s="51"/>
      <c r="O6" s="25"/>
      <c r="P6" s="25"/>
      <c r="Q6" s="26"/>
      <c r="R6" s="28"/>
    </row>
    <row r="7" spans="1:19" ht="30.75" customHeight="1" x14ac:dyDescent="0.25">
      <c r="A7" s="40" t="s">
        <v>7</v>
      </c>
      <c r="B7" s="51" t="s">
        <v>131</v>
      </c>
      <c r="C7" s="51"/>
      <c r="D7" s="51"/>
      <c r="E7" s="51"/>
      <c r="F7" s="51"/>
      <c r="G7" s="51"/>
      <c r="H7" s="51"/>
      <c r="O7" s="25"/>
      <c r="P7" s="25"/>
      <c r="Q7" s="26"/>
      <c r="R7" s="28"/>
    </row>
    <row r="8" spans="1:19" ht="32.25" customHeight="1" x14ac:dyDescent="0.25">
      <c r="A8" s="40" t="s">
        <v>8</v>
      </c>
      <c r="B8" s="51" t="s">
        <v>132</v>
      </c>
      <c r="C8" s="51"/>
      <c r="D8" s="51"/>
      <c r="E8" s="51"/>
      <c r="F8" s="51"/>
      <c r="G8" s="51"/>
      <c r="H8" s="51"/>
      <c r="O8" s="25"/>
      <c r="P8" s="25"/>
      <c r="Q8" s="26"/>
      <c r="R8" s="28"/>
    </row>
    <row r="9" spans="1:19" ht="70.5" customHeight="1" x14ac:dyDescent="0.25">
      <c r="A9" s="40" t="s">
        <v>9</v>
      </c>
      <c r="B9" s="47" t="s">
        <v>133</v>
      </c>
      <c r="C9" s="47"/>
      <c r="D9" s="47"/>
      <c r="E9" s="47"/>
      <c r="F9" s="47"/>
      <c r="G9" s="47"/>
      <c r="H9" s="47"/>
      <c r="O9" s="25"/>
      <c r="P9" s="25"/>
      <c r="Q9" s="26"/>
      <c r="R9" s="28"/>
    </row>
    <row r="10" spans="1:19" x14ac:dyDescent="0.25">
      <c r="A10" s="40" t="s">
        <v>10</v>
      </c>
      <c r="B10" s="52">
        <v>84000000</v>
      </c>
      <c r="C10" s="52"/>
      <c r="D10" s="52"/>
      <c r="E10" s="52"/>
      <c r="F10" s="52"/>
      <c r="G10" s="52"/>
      <c r="H10" s="52"/>
      <c r="O10" s="25"/>
      <c r="P10" s="28"/>
      <c r="Q10" s="26"/>
      <c r="R10" s="28"/>
    </row>
    <row r="11" spans="1:19" ht="53.25" customHeight="1" x14ac:dyDescent="0.25">
      <c r="A11" s="40" t="s">
        <v>11</v>
      </c>
      <c r="B11" s="53" t="s">
        <v>138</v>
      </c>
      <c r="C11" s="53"/>
      <c r="D11" s="53"/>
      <c r="E11" s="53"/>
      <c r="F11" s="53"/>
      <c r="G11" s="53"/>
      <c r="H11" s="53"/>
      <c r="O11" s="25"/>
      <c r="P11" s="28"/>
      <c r="Q11" s="26"/>
      <c r="R11" s="28"/>
    </row>
    <row r="12" spans="1:19" ht="93" customHeight="1" x14ac:dyDescent="0.25">
      <c r="A12" s="40" t="s">
        <v>12</v>
      </c>
      <c r="B12" s="53" t="s">
        <v>139</v>
      </c>
      <c r="C12" s="53"/>
      <c r="D12" s="53"/>
      <c r="E12" s="53"/>
      <c r="F12" s="53"/>
      <c r="G12" s="53"/>
      <c r="H12" s="53"/>
      <c r="O12" s="25"/>
      <c r="P12" s="28"/>
      <c r="Q12" s="26"/>
      <c r="R12" s="28"/>
    </row>
    <row r="13" spans="1:19" ht="25.5" x14ac:dyDescent="0.25">
      <c r="A13" s="40" t="s">
        <v>13</v>
      </c>
      <c r="B13" s="41" t="s">
        <v>108</v>
      </c>
      <c r="C13" s="40" t="s">
        <v>14</v>
      </c>
      <c r="D13" s="42">
        <v>3000000</v>
      </c>
      <c r="E13" s="40" t="s">
        <v>15</v>
      </c>
      <c r="F13" s="51" t="s">
        <v>134</v>
      </c>
      <c r="G13" s="51"/>
      <c r="H13" s="51"/>
    </row>
    <row r="14" spans="1:19" ht="26.25" x14ac:dyDescent="0.25">
      <c r="A14" s="40" t="s">
        <v>16</v>
      </c>
      <c r="B14" s="51" t="s">
        <v>135</v>
      </c>
      <c r="C14" s="51"/>
      <c r="D14" s="51"/>
      <c r="E14" s="43" t="s">
        <v>17</v>
      </c>
      <c r="F14" s="51">
        <v>6.3001333002202E+21</v>
      </c>
      <c r="G14" s="51"/>
      <c r="H14" s="51"/>
      <c r="P14" s="28"/>
      <c r="Q14" s="26"/>
      <c r="R14" s="28"/>
    </row>
    <row r="15" spans="1:19" ht="26.25" customHeight="1" x14ac:dyDescent="0.25">
      <c r="A15" s="40" t="s">
        <v>18</v>
      </c>
      <c r="B15" s="44"/>
      <c r="C15" s="40" t="s">
        <v>19</v>
      </c>
      <c r="D15" s="44">
        <v>1704213000341</v>
      </c>
      <c r="E15" s="45" t="s">
        <v>20</v>
      </c>
      <c r="F15" s="51" t="s">
        <v>136</v>
      </c>
      <c r="G15" s="51"/>
      <c r="H15" s="51"/>
      <c r="O15" s="25"/>
      <c r="P15" s="28"/>
      <c r="Q15" s="26"/>
      <c r="R15" s="28"/>
    </row>
    <row r="16" spans="1:19" ht="30.75" customHeight="1" x14ac:dyDescent="0.25">
      <c r="A16" s="40" t="s">
        <v>21</v>
      </c>
      <c r="B16" s="58" t="s">
        <v>110</v>
      </c>
      <c r="C16" s="59"/>
      <c r="D16" s="59"/>
      <c r="E16" s="59"/>
      <c r="F16" s="59"/>
      <c r="G16" s="59"/>
      <c r="H16" s="60"/>
      <c r="O16" s="25"/>
      <c r="P16" s="28"/>
      <c r="Q16" s="26"/>
      <c r="R16" s="28"/>
    </row>
    <row r="17" spans="1:8" ht="25.5" x14ac:dyDescent="0.25">
      <c r="A17" s="40" t="s">
        <v>22</v>
      </c>
      <c r="B17" s="50">
        <v>43134</v>
      </c>
      <c r="C17" s="50"/>
      <c r="D17" s="50"/>
      <c r="E17" s="40" t="s">
        <v>23</v>
      </c>
      <c r="F17" s="50">
        <v>43777</v>
      </c>
      <c r="G17" s="54"/>
      <c r="H17" s="54"/>
    </row>
    <row r="18" spans="1:8" x14ac:dyDescent="0.25">
      <c r="A18" s="56" t="s">
        <v>24</v>
      </c>
      <c r="B18" s="56"/>
      <c r="C18" s="56"/>
      <c r="D18" s="56"/>
      <c r="E18" s="56"/>
      <c r="F18" s="56"/>
      <c r="G18" s="56"/>
      <c r="H18" s="56"/>
    </row>
    <row r="19" spans="1:8" ht="25.5" customHeight="1" x14ac:dyDescent="0.25">
      <c r="A19" s="57" t="s">
        <v>25</v>
      </c>
      <c r="B19" s="57"/>
      <c r="C19" s="57"/>
      <c r="D19" s="57"/>
      <c r="E19" s="57"/>
      <c r="F19" s="57"/>
      <c r="G19" s="57"/>
      <c r="H19" s="57"/>
    </row>
    <row r="20" spans="1:8" ht="120.75" customHeight="1" x14ac:dyDescent="0.25">
      <c r="A20" s="47" t="s">
        <v>140</v>
      </c>
      <c r="B20" s="47"/>
      <c r="C20" s="47"/>
      <c r="D20" s="47"/>
      <c r="E20" s="47"/>
      <c r="F20" s="47"/>
      <c r="G20" s="47"/>
      <c r="H20" s="47"/>
    </row>
    <row r="21" spans="1:8" x14ac:dyDescent="0.25">
      <c r="A21" s="46" t="s">
        <v>26</v>
      </c>
      <c r="B21" s="46"/>
      <c r="C21" s="46"/>
      <c r="D21" s="46"/>
      <c r="E21" s="46"/>
      <c r="F21" s="46"/>
      <c r="G21" s="46"/>
      <c r="H21" s="46"/>
    </row>
    <row r="22" spans="1:8" ht="34.5" customHeight="1" x14ac:dyDescent="0.25">
      <c r="A22" s="48" t="s">
        <v>137</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9" t="s">
        <v>27</v>
      </c>
      <c r="B2" s="49"/>
      <c r="C2" s="49"/>
      <c r="D2" s="49"/>
      <c r="E2" s="49"/>
      <c r="F2" s="49"/>
    </row>
    <row r="3" spans="1:6" x14ac:dyDescent="0.25">
      <c r="A3" s="2" t="s">
        <v>6</v>
      </c>
      <c r="B3" s="65" t="str">
        <f>'1. ABOGADO EXTERNO'!B6:H6</f>
        <v xml:space="preserve">ALBERTO DE JESUS BECERRA MEJIA (victima directa)
MARIA ARACELLY HURTADO (compañero permanente) </v>
      </c>
      <c r="C3" s="65"/>
      <c r="D3" s="65"/>
      <c r="E3" s="65"/>
      <c r="F3" s="65"/>
    </row>
    <row r="4" spans="1:6" x14ac:dyDescent="0.25">
      <c r="A4" s="2" t="s">
        <v>28</v>
      </c>
      <c r="B4" s="36"/>
      <c r="C4" s="2" t="s">
        <v>29</v>
      </c>
      <c r="D4" s="66"/>
      <c r="E4" s="66"/>
      <c r="F4" s="66"/>
    </row>
    <row r="5" spans="1:6" x14ac:dyDescent="0.25">
      <c r="A5" s="2" t="s">
        <v>8</v>
      </c>
      <c r="B5" s="65"/>
      <c r="C5" s="65"/>
      <c r="D5" s="65"/>
      <c r="E5" s="65"/>
      <c r="F5" s="65"/>
    </row>
    <row r="6" spans="1:6" x14ac:dyDescent="0.25">
      <c r="A6" s="2" t="s">
        <v>30</v>
      </c>
      <c r="B6" s="32"/>
      <c r="C6" s="2" t="s">
        <v>31</v>
      </c>
      <c r="D6" s="39"/>
      <c r="E6" s="2" t="s">
        <v>32</v>
      </c>
      <c r="F6" s="39"/>
    </row>
    <row r="7" spans="1:6" ht="39.75" customHeight="1" x14ac:dyDescent="0.25">
      <c r="A7" s="2" t="s">
        <v>33</v>
      </c>
      <c r="B7" s="32"/>
      <c r="C7" s="2" t="s">
        <v>34</v>
      </c>
      <c r="D7" s="33"/>
      <c r="E7" s="2" t="s">
        <v>35</v>
      </c>
      <c r="F7" s="34"/>
    </row>
    <row r="8" spans="1:6" ht="35.25" customHeight="1" x14ac:dyDescent="0.25">
      <c r="A8" s="2" t="s">
        <v>36</v>
      </c>
      <c r="B8" s="35"/>
      <c r="C8" s="2" t="s">
        <v>37</v>
      </c>
      <c r="D8" s="35"/>
      <c r="E8" s="2" t="s">
        <v>38</v>
      </c>
      <c r="F8" s="36"/>
    </row>
    <row r="9" spans="1:6" ht="37.5" customHeight="1" x14ac:dyDescent="0.25">
      <c r="A9" s="2" t="s">
        <v>39</v>
      </c>
      <c r="B9" s="5"/>
      <c r="C9" s="63" t="s">
        <v>40</v>
      </c>
      <c r="D9" s="65"/>
      <c r="E9" s="2" t="s">
        <v>41</v>
      </c>
      <c r="F9" s="1"/>
    </row>
    <row r="10" spans="1:6" ht="30" x14ac:dyDescent="0.25">
      <c r="A10" s="2" t="s">
        <v>42</v>
      </c>
      <c r="B10" s="5"/>
      <c r="C10" s="63"/>
      <c r="D10" s="65"/>
      <c r="E10" s="2" t="s">
        <v>43</v>
      </c>
      <c r="F10" s="1"/>
    </row>
    <row r="11" spans="1:6" ht="46.5" customHeight="1" x14ac:dyDescent="0.25">
      <c r="A11" s="2" t="s">
        <v>44</v>
      </c>
      <c r="B11" s="37"/>
      <c r="C11" s="2" t="s">
        <v>23</v>
      </c>
      <c r="D11" s="37"/>
      <c r="E11" s="2" t="s">
        <v>9</v>
      </c>
      <c r="F11" s="38"/>
    </row>
    <row r="12" spans="1:6" ht="167.25" customHeight="1" x14ac:dyDescent="0.25">
      <c r="A12" s="2" t="s">
        <v>45</v>
      </c>
      <c r="B12" s="62"/>
      <c r="C12" s="62"/>
      <c r="D12" s="62"/>
      <c r="E12" s="62"/>
      <c r="F12" s="62"/>
    </row>
    <row r="13" spans="1:6" ht="21" x14ac:dyDescent="0.25">
      <c r="A13" s="49" t="s">
        <v>46</v>
      </c>
      <c r="B13" s="49"/>
      <c r="C13" s="49"/>
      <c r="D13" s="49"/>
      <c r="E13" s="49"/>
      <c r="F13" s="49"/>
    </row>
    <row r="14" spans="1:6" x14ac:dyDescent="0.25">
      <c r="A14" s="61"/>
      <c r="B14" s="61"/>
      <c r="C14" s="61"/>
      <c r="D14" s="61"/>
      <c r="E14" s="61"/>
      <c r="F14" s="61"/>
    </row>
    <row r="15" spans="1:6" x14ac:dyDescent="0.25">
      <c r="A15" s="61"/>
      <c r="B15" s="61"/>
      <c r="C15" s="61"/>
      <c r="D15" s="61"/>
      <c r="E15" s="61"/>
      <c r="F15" s="61"/>
    </row>
    <row r="16" spans="1:6" x14ac:dyDescent="0.25">
      <c r="A16" s="61"/>
      <c r="B16" s="61"/>
      <c r="C16" s="61"/>
      <c r="D16" s="61"/>
      <c r="E16" s="61"/>
      <c r="F16" s="61"/>
    </row>
    <row r="17" spans="1:6" x14ac:dyDescent="0.25">
      <c r="A17" s="61"/>
      <c r="B17" s="61"/>
      <c r="C17" s="61"/>
      <c r="D17" s="61"/>
      <c r="E17" s="61"/>
      <c r="F17" s="61"/>
    </row>
    <row r="18" spans="1:6" x14ac:dyDescent="0.25">
      <c r="A18" s="61"/>
      <c r="B18" s="61"/>
      <c r="C18" s="61"/>
      <c r="D18" s="61"/>
      <c r="E18" s="61"/>
      <c r="F18" s="61"/>
    </row>
    <row r="19" spans="1:6" x14ac:dyDescent="0.25">
      <c r="A19" s="61"/>
      <c r="B19" s="61"/>
      <c r="C19" s="61"/>
      <c r="D19" s="61"/>
      <c r="E19" s="61"/>
      <c r="F19" s="61"/>
    </row>
    <row r="20" spans="1:6" x14ac:dyDescent="0.25">
      <c r="A20" s="61"/>
      <c r="B20" s="61"/>
      <c r="C20" s="61"/>
      <c r="D20" s="61"/>
      <c r="E20" s="61"/>
      <c r="F20" s="61"/>
    </row>
    <row r="21" spans="1:6" x14ac:dyDescent="0.25">
      <c r="A21" s="61"/>
      <c r="B21" s="61"/>
      <c r="C21" s="61"/>
      <c r="D21" s="61"/>
      <c r="E21" s="61"/>
      <c r="F21" s="61"/>
    </row>
    <row r="22" spans="1:6" x14ac:dyDescent="0.25">
      <c r="A22" s="61"/>
      <c r="B22" s="61"/>
      <c r="C22" s="61"/>
      <c r="D22" s="61"/>
      <c r="E22" s="61"/>
      <c r="F22" s="61"/>
    </row>
    <row r="23" spans="1:6" x14ac:dyDescent="0.25">
      <c r="A23" s="61"/>
      <c r="B23" s="61"/>
      <c r="C23" s="61"/>
      <c r="D23" s="61"/>
      <c r="E23" s="61"/>
      <c r="F23" s="61"/>
    </row>
    <row r="24" spans="1:6" x14ac:dyDescent="0.25">
      <c r="A24" s="61"/>
      <c r="B24" s="61"/>
      <c r="C24" s="61"/>
      <c r="D24" s="61"/>
      <c r="E24" s="61"/>
      <c r="F24" s="61"/>
    </row>
    <row r="25" spans="1:6" x14ac:dyDescent="0.25">
      <c r="A25" s="61"/>
      <c r="B25" s="61"/>
      <c r="C25" s="61"/>
      <c r="D25" s="61"/>
      <c r="E25" s="61"/>
      <c r="F25" s="61"/>
    </row>
    <row r="26" spans="1:6" x14ac:dyDescent="0.25">
      <c r="A26" s="61"/>
      <c r="B26" s="61"/>
      <c r="C26" s="61"/>
      <c r="D26" s="61"/>
      <c r="E26" s="61"/>
      <c r="F26" s="61"/>
    </row>
    <row r="27" spans="1:6" x14ac:dyDescent="0.25">
      <c r="A27" s="61"/>
      <c r="B27" s="61"/>
      <c r="C27" s="61"/>
      <c r="D27" s="61"/>
      <c r="E27" s="61"/>
      <c r="F27" s="61"/>
    </row>
    <row r="28" spans="1:6" x14ac:dyDescent="0.25">
      <c r="A28" s="61"/>
      <c r="B28" s="61"/>
      <c r="C28" s="61"/>
      <c r="D28" s="61"/>
      <c r="E28" s="61"/>
      <c r="F28" s="61"/>
    </row>
    <row r="29" spans="1:6" x14ac:dyDescent="0.25">
      <c r="A29" s="61"/>
      <c r="B29" s="61"/>
      <c r="C29" s="61"/>
      <c r="D29" s="61"/>
      <c r="E29" s="61"/>
      <c r="F29" s="61"/>
    </row>
    <row r="30" spans="1:6" x14ac:dyDescent="0.25">
      <c r="A30" s="61"/>
      <c r="B30" s="61"/>
      <c r="C30" s="61"/>
      <c r="D30" s="61"/>
      <c r="E30" s="61"/>
      <c r="F30" s="61"/>
    </row>
    <row r="31" spans="1:6" x14ac:dyDescent="0.25">
      <c r="A31" s="61"/>
      <c r="B31" s="61"/>
      <c r="C31" s="61"/>
      <c r="D31" s="61"/>
      <c r="E31" s="61"/>
      <c r="F31" s="61"/>
    </row>
    <row r="32" spans="1:6" x14ac:dyDescent="0.25">
      <c r="A32" s="61"/>
      <c r="B32" s="61"/>
      <c r="C32" s="61"/>
      <c r="D32" s="61"/>
      <c r="E32" s="61"/>
      <c r="F32" s="61"/>
    </row>
    <row r="33" spans="1:6" x14ac:dyDescent="0.25">
      <c r="A33" s="61"/>
      <c r="B33" s="61"/>
      <c r="C33" s="61"/>
      <c r="D33" s="61"/>
      <c r="E33" s="61"/>
      <c r="F33" s="61"/>
    </row>
    <row r="34" spans="1:6" x14ac:dyDescent="0.25">
      <c r="A34" s="61"/>
      <c r="B34" s="61"/>
      <c r="C34" s="61"/>
      <c r="D34" s="61"/>
      <c r="E34" s="61"/>
      <c r="F34" s="61"/>
    </row>
    <row r="35" spans="1:6" x14ac:dyDescent="0.25">
      <c r="A35" s="61"/>
      <c r="B35" s="61"/>
      <c r="C35" s="61"/>
      <c r="D35" s="61"/>
      <c r="E35" s="61"/>
      <c r="F35" s="61"/>
    </row>
    <row r="36" spans="1:6" x14ac:dyDescent="0.25">
      <c r="A36" s="61"/>
      <c r="B36" s="61"/>
      <c r="C36" s="61"/>
      <c r="D36" s="61"/>
      <c r="E36" s="61"/>
      <c r="F36" s="61"/>
    </row>
    <row r="37" spans="1:6" x14ac:dyDescent="0.25">
      <c r="A37" s="63" t="s">
        <v>47</v>
      </c>
      <c r="B37" s="63"/>
      <c r="C37" s="64"/>
      <c r="D37" s="63" t="s">
        <v>48</v>
      </c>
      <c r="E37" s="63"/>
      <c r="F37" s="63"/>
    </row>
    <row r="38" spans="1:6" x14ac:dyDescent="0.25">
      <c r="A38" s="2" t="s">
        <v>49</v>
      </c>
      <c r="B38" s="2" t="s">
        <v>50</v>
      </c>
      <c r="C38" s="64"/>
      <c r="D38" s="2" t="s">
        <v>49</v>
      </c>
      <c r="E38" s="63" t="s">
        <v>50</v>
      </c>
      <c r="F38" s="63"/>
    </row>
    <row r="39" spans="1:6" x14ac:dyDescent="0.25">
      <c r="A39" s="3"/>
      <c r="B39" s="3"/>
      <c r="C39" s="64"/>
      <c r="D39" s="3"/>
      <c r="E39" s="61"/>
      <c r="F39" s="61"/>
    </row>
    <row r="40" spans="1:6" x14ac:dyDescent="0.25">
      <c r="A40" s="3"/>
      <c r="B40" s="3"/>
      <c r="C40" s="64"/>
      <c r="D40" s="3"/>
      <c r="E40" s="61"/>
      <c r="F40" s="61"/>
    </row>
    <row r="41" spans="1:6" x14ac:dyDescent="0.25">
      <c r="A41" s="3"/>
      <c r="B41" s="3"/>
      <c r="C41" s="64"/>
      <c r="D41" s="3"/>
      <c r="E41" s="61"/>
      <c r="F41" s="61"/>
    </row>
    <row r="42" spans="1:6" x14ac:dyDescent="0.25">
      <c r="A42" s="3"/>
      <c r="B42" s="3"/>
      <c r="C42" s="64"/>
      <c r="D42" s="3"/>
      <c r="E42" s="61"/>
      <c r="F42" s="61"/>
    </row>
    <row r="43" spans="1:6" x14ac:dyDescent="0.25">
      <c r="A43" s="3"/>
      <c r="B43" s="3"/>
      <c r="C43" s="64"/>
      <c r="D43" s="3"/>
      <c r="E43" s="61"/>
      <c r="F43" s="6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V15" sqref="V15"/>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51</v>
      </c>
      <c r="B1" s="7" t="s">
        <v>2</v>
      </c>
      <c r="C1" s="7" t="s">
        <v>52</v>
      </c>
      <c r="D1" s="8" t="s">
        <v>4</v>
      </c>
      <c r="E1" s="9" t="s">
        <v>53</v>
      </c>
      <c r="F1" s="10" t="s">
        <v>54</v>
      </c>
      <c r="G1" s="9" t="s">
        <v>9</v>
      </c>
      <c r="H1" s="11" t="s">
        <v>55</v>
      </c>
      <c r="I1" s="9" t="s">
        <v>11</v>
      </c>
      <c r="J1" s="9" t="s">
        <v>56</v>
      </c>
      <c r="K1" s="9" t="s">
        <v>57</v>
      </c>
      <c r="L1" s="9" t="s">
        <v>58</v>
      </c>
      <c r="M1" s="9" t="s">
        <v>59</v>
      </c>
      <c r="N1" s="12" t="s">
        <v>60</v>
      </c>
      <c r="O1" s="12" t="s">
        <v>61</v>
      </c>
      <c r="P1" s="12" t="s">
        <v>34</v>
      </c>
      <c r="Q1" s="9" t="s">
        <v>15</v>
      </c>
      <c r="R1" s="10" t="s">
        <v>21</v>
      </c>
      <c r="S1" s="10" t="s">
        <v>62</v>
      </c>
      <c r="T1" s="10" t="s">
        <v>63</v>
      </c>
      <c r="U1" s="13" t="s">
        <v>64</v>
      </c>
      <c r="V1" s="13" t="s">
        <v>65</v>
      </c>
      <c r="W1" s="9" t="s">
        <v>66</v>
      </c>
      <c r="X1" s="9" t="s">
        <v>16</v>
      </c>
      <c r="Y1" s="9" t="s">
        <v>67</v>
      </c>
      <c r="Z1" s="14" t="s">
        <v>68</v>
      </c>
      <c r="AA1" s="10" t="s">
        <v>69</v>
      </c>
      <c r="AB1" s="10" t="s">
        <v>70</v>
      </c>
    </row>
    <row r="2" spans="1:28" ht="48" customHeight="1" x14ac:dyDescent="0.2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5">
      <c r="A3" s="1">
        <v>1</v>
      </c>
      <c r="B3" s="1" t="str">
        <f>'1. ABOGADO EXTERNO'!B4</f>
        <v>6. Administrativo en Etapa Contenciosa</v>
      </c>
      <c r="C3" s="1" t="str">
        <f>'1. ABOGADO EXTERNO'!F4</f>
        <v>1. Primera Instancia</v>
      </c>
      <c r="D3" s="6">
        <f>'1. ABOGADO EXTERNO'!B5</f>
        <v>45538</v>
      </c>
      <c r="E3" s="17" t="str">
        <f>'1. ABOGADO EXTERNO'!B6</f>
        <v xml:space="preserve">ALBERTO DE JESUS BECERRA MEJIA (victima directa)
MARIA ARACELLY HURTADO (compañero permanente) </v>
      </c>
      <c r="F3" s="17" t="str">
        <f>'1. ABOGADO EXTERNO'!B7</f>
        <v>ASMETH SALUD E.P.S. S.A.S.
E.S.E. HOSPITAL SAGRADO CORAZON DE JESUS DE QUIMBAYA, QUINDÍO.
E.S.E. HOSPITAL SAN JOSE DE BELEN DE UMBRÍA, RISARALDA
E.S.E. HOSPITAL DEPARTAMENTAL UNIVERSITARIO SAN JUAN DE DIOS DE ARMENIA, QUINDÍO. 
I.P.S. ESTUDIOS OFTALMOLOGICOS- CLEO S.A.S.</v>
      </c>
      <c r="G3" s="17" t="str">
        <f>'1. ABOGADO EXTERNO'!B9</f>
        <v>La parte actora solicita que se declare administrativa y patrimonialmente responsables a las entidades demandadas por el daño sufrido por el señor Alberto de Jesús Becerra, en consecuencia, se ordene el pago de las siguientes sumas: 
-	Daño moral: 200 SMLMV ($260.000.000)
-	Lucro cesante: $222.556.175
-	Daño a la salud: 100 SMLMV ($130.000.000)</v>
      </c>
      <c r="H3" s="18">
        <f>'1. ABOGADO EXTERNO'!B10</f>
        <v>84000000</v>
      </c>
      <c r="I3" s="17" t="str">
        <f>'1. ABOGADO EXTERNO'!B11</f>
        <v xml:space="preserve"> El día 20 de noviembre de 2017 el señor Alberto de Jesús Becerra Mejía se encontraba recolectando café en una finca rural del municipio de Belén de Umbría, Risaralda, cuando se lastimó el ojo derecho con una rama de café. Al día siguiente asistió a la E.S.E. Hospital San José del Municipio de Belén de Umbría, donde la recetan formula medica para tratar los síntomas. Por persistencia del dolor asistió por urgencias a la E.S.E. Hospital Sagrado Corazón de Jesús el día 23/11/2017 se le da manejo con antibiótico. El día 25/11/2017 regresa a la E.S.E Sagrado Corazón de Jesús por persistencia del dolor y disminución de agudeza visual y secreción conjuntival, con diagnostico “T150 CUERPO EXTRAÑO EN LA CORNEA”. El día 01/12/2017 preconsulta y es remitido a la E.S.E. Hospital Departamental Universitario San Juan de Dios de Armenia donde es hospitalizado por urgencias y se inicia tratamiento médico. Debido que no mejoró se decide realizar recubrimiento conjuntival el cual se realiza el 20/12/2017 y posteriormente se expide incapacidad por 40 días, el paciente siguió reconsultando. El día 30/01/2018 es atendido por la Clínica Estudios Oftalmológicos S.A.S.-CLEO, se le anuncia mal pronóstico, se ordena cirugía de evisceración del globo ocular con implante SOD la cual se realiza el 3 de febrero de 2018 y finalmente el 16/02/2018 recibe diagnóstico de pérdida de visión total del ojo derecho. La parte actora atribuye la pérdida del ojo derecho a la tardanza en la realización de la cirugía, falta de diagnóstico oportuno y tratamiento indebido. </v>
      </c>
      <c r="J3" s="17" t="str">
        <f>'1. ABOGADO EXTERNO'!B12</f>
        <v>La continencia es eventual porque la póliza ofrece cobertura material y temporal y la responsabilidad del asegurado dependerá del debate probatorio y la valoración del juez.                                                                                                                                                          En cuanto al contrato de seguro: la póliza de responsabilidad Profesional Instituciones Médicas No. 1704213000341 presta cobertura material en cuanto se ampara la responsabilidad medica en que pueda incurrir el asegurado. Por otro lado, presta cobertura temporal teniendo en cuenta que la póliza se suscribió en la modalidad de cobertura Sunset, con una vigencia que va desde el 19/07/2013 hasta el 18/06/2019 y los hechos ocurrieron entre el 21/11/2017 y el 03/02/2018, es decir, dentro de la vigencia de la póliza, la primera reclamación se realizó el 08/11/2019 con la solicitud de conciliación extrajudicial, es decir, dentro de los 2 años siguientes a la vigencia de la póliza. 
En cuanto a la responsabilidad del asegurado: la contingencia es eventual pues la responsabilidad del asegurador dependerá del debate probatorio y valoración del juez. Por una parte, se debe tener en cuenta que, según consta en las historias clínicas, el señor Alberto Becerra inicialmente fue atendido en la E.S.E. Hospital San José Del Municipio de Belen de Umbría, II) E.S.E. Hospital Sagrado Corazón de Jesús del Municipio de Quimbaya; y III) la E.S.E. Hospital Departamental Universitario San Juan de Dios de Armenia; donde recibió tratamiento, fue hospitalizado y le realizaron recubrimiento conjuntival. Para el día 03 febrero de 2018 el paciente ingresó por primera vez a la I.P.S. Estudios Oftalmológicos donde se indicó el mal pronostico y se ordenó la realización de cirugía de “Evisceración del globo ocular con implante SOD” con el fin de evitar oftalmia simpática del otro ojo. Por otro lado, si bien es cierto que en la historia clínica de la I.P.S. Estudios Oftalmológicos como de las otras instituciones médicas que lo atendieron previamente se indicó que el pronóstico era reservado y hasta el momento no existe prueba de que el paciente tuviera oportunidad de recupera la visión del ojo derecho cuando ingresó a la I.P.S. Estudios Oftalmológicos, no se puede dejar de lado que para ese momento no había un diagnóstico definitivo, pues este se dio después de dicha atención, según consta en la historia clínica de la E.S.E. Sagrado Corazón de Jesús, por lo tanto, dependerá del debate probatorio, especialmente de la prueba pericial determinar si para el momento en que fue atendido por el asegurado era posible realizar algún procedimiento curativo, si la cirugía de Evisceración del globo ocular con implante SOD fue adecuada o interfirió en el resultado dañoso.  Adicionalmente, de acreditarse que al momento de ingresar a la I.P.S. Estudios Oftalmológicos la perdida de la vista era irreversible y que dicho resultado obedeció a una falla en el servicio, se configura el hecho de un tercero como eximente de responsabilidad. Lo anterior, sin perjuicio del carácter contingente del proceso.</v>
      </c>
      <c r="K3" s="22" t="str">
        <f>'1. ABOGADO EXTERNO'!B13</f>
        <v>2 Eventual (50% en contra y 50% a favor )</v>
      </c>
      <c r="L3" s="22"/>
      <c r="M3" s="22"/>
      <c r="N3" s="30" t="s">
        <v>98</v>
      </c>
      <c r="O3" s="19" t="s">
        <v>98</v>
      </c>
      <c r="P3" s="18">
        <f>'2. ABOGADO INTERNO '!D7</f>
        <v>0</v>
      </c>
      <c r="Q3" s="17"/>
      <c r="R3" s="17" t="str">
        <f>'1. ABOGADO EXTERNO'!B16</f>
        <v>RC MEDICA</v>
      </c>
      <c r="S3" s="17"/>
      <c r="T3" s="1"/>
      <c r="U3" s="20"/>
      <c r="V3" s="17"/>
      <c r="W3" s="21">
        <f>'2. ABOGADO INTERNO '!B8</f>
        <v>0</v>
      </c>
      <c r="X3" s="22" t="str">
        <f>'1. ABOGADO EXTERNO'!B14</f>
        <v>JUZGADO SEGUNDO ADMINISTRATIVO DE ARMENIA QUINDÍO</v>
      </c>
      <c r="Y3" s="1">
        <f>'1. ABOGADO EXTERNO'!F14</f>
        <v>6.3001333002202E+21</v>
      </c>
      <c r="Z3" s="1" t="str">
        <f>'1. ABOGADO EXTERNO'!F5</f>
        <v xml:space="preserve">VIGENTE </v>
      </c>
      <c r="AA3" s="17" t="str">
        <f>'1. ABOGADO EXTERNO'!A22</f>
        <v xml:space="preserve">El día 26 de septiembre de 2024 se radicó contestación de la demanda y del llamamiento en garantía. </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2</v>
      </c>
      <c r="B1" s="24" t="s">
        <v>3</v>
      </c>
      <c r="C1" s="24" t="s">
        <v>32</v>
      </c>
      <c r="D1" s="24" t="s">
        <v>5</v>
      </c>
      <c r="E1" s="24" t="s">
        <v>99</v>
      </c>
      <c r="F1" s="29" t="s">
        <v>40</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9321F232-4DAE-4E03-A8BC-BE3A914A1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2024-10-04T21:46:46Z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