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YIMMY ALFREDO WALTEROS MUÑOZ\"/>
    </mc:Choice>
  </mc:AlternateContent>
  <xr:revisionPtr revIDLastSave="0" documentId="8_{2AF23882-3CF2-4C71-88F8-489B2C58013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<sst xmlns="http://schemas.openxmlformats.org/spreadsheetml/2006/main" count="194" uniqueCount="153">
  <si>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</si>
  <si>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</si>
  <si>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</si>
  <si>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</si>
  <si>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</si>
  <si>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</si>
  <si>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</si>
  <si>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</si>
  <si>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</si>
  <si>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</si>
  <si>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</si>
  <si>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</si>
  <si>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</si>
  <si>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</si>
  <si>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</si>
  <si>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</si>
  <si>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</si>
  <si>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</si>
  <si>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</si>
  <si>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</si>
  <si>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</si>
  <si>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</si>
  <si>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</si>
  <si>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</si>
  <si>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</si>
  <si>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</si>
  <si>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</si>
  <si>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</si>
  <si>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</si>
  <si>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</si>
  <si>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</si>
  <si>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</si>
  <si>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</si>
  <si>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</si>
  <si>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</si>
  <si>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</si>
  <si>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</si>
  <si>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</si>
  <si>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</si>
  <si>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</si>
  <si>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</si>
  <si>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</si>
  <si>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</si>
  <si>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</si>
  <si>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</si>
  <si>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</si>
  <si>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</si>
  <si>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</si>
  <si>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</si>
  <si>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</si>
  <si>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</si>
  <si>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</si>
  <si>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</si>
  <si>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</si>
  <si>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</si>
  <si>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</si>
  <si>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</si>
  <si>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</si>
  <si>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</si>
  <si>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</si>
  <si>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</si>
  <si>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</si>
  <si>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</si>
  <si>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</si>
  <si>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</si>
  <si>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</si>
  <si>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</si>
  <si>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</si>
  <si>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</si>
  <si>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</si>
  <si>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</si>
  <si>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</si>
  <si>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</si>
  <si>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</si>
  <si>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</si>
  <si>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</si>
  <si>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</si>
  <si>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</si>
  <si>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</si>
  <si>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AJR1497</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</si>
  <si>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</si>
  <si>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</si>
  <si>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</si>
  <si>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</si>
  <si>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</si>
  <si>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</si>
  <si>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</si>
  <si>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</si>
  <si>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</si>
  <si>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</si>
  <si>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</si>
  <si>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</si>
  <si>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</si>
  <si>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</si>
  <si>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</si>
  <si>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</si>
  <si>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</si>
  <si>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</si>
  <si>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</si>
  <si>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</si>
  <si>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</si>
  <si>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</si>
  <si>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</si>
  <si>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</si>
  <si>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</si>
  <si>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</si>
  <si>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</si>
  <si>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</si>
  <si>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</si>
  <si>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</si>
  <si>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</si>
  <si>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</si>
  <si>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</si>
  <si>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</si>
  <si>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</si>
  <si>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</si>
  <si>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</si>
  <si>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</si>
  <si>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</si>
  <si>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</si>
  <si>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</si>
  <si>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</si>
  <si>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</si>
  <si>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</si>
  <si>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</si>
  <si>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</si>
  <si>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</si>
  <si>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</si>
  <si>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</si>
  <si>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</si>
  <si>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</si>
  <si>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</si>
  <si>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</si>
  <si>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</si>
  <si>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</si>
  <si>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</si>
  <si>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</si>
  <si>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</si>
  <si>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</si>
  <si>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</si>
  <si>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</si>
  <si>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</si>
  <si>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</si>
  <si>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</si>
  <si>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</si>
  <si>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SEGÚN LOS HECHOS DE LA DEMANDA, EL SEÑOR YIMMY ALFREDO WALTEROS MUÑOZ, IDENTIFICAD0 CON LA C.C: 19.439.075 NACIÓ EL 10/01/1961, POR LO QUE PARA EL 01/04/1994 CONTABA CON 33 AÑOS DE EDAD. QUE EMPEZÓ A COTIZAR A LOS RIESGOS DE VEJEZ, INVALIDEZ Y MUERTE AL EXTINTO ISS, DESDE EL 22/05/1980. QUE PARA EL 01/07/1994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ACTUALMENTE EL DEMANDANTE CUENTA CON 63 AÑOS Y NO GOZA DE UNA EXPECTATIVA PENSIONAL CLARA. SOLICITÓ A LA AFP Y A COLPENSIONES, LA INEFICACIA DE LA AFILIACIÓN, SIN EMBARGO, ESTAS MANIFESTARPN QUE NO ERA VIABLE POR CONTAR CON MENOS DE 10 AÑOS PARA CUMPLIR LA EDAD PARA PENSIONARSE.  	</t>
  </si>
  <si>
    <t>11001310501920230009400</t>
  </si>
  <si>
    <t>19 LABORAL CIRCUITO BOGOTA</t>
  </si>
  <si>
    <t>YIMMY ALFREDO WALTEROS MUÑOZ C.C. 19.439.075</t>
  </si>
  <si>
    <t>22/03/2024(Auto que admite llamamiento en garantía)</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</si>
  <si>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</si>
  <si>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</si>
  <si>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YIMMY ALFREDO WALTEROS MUÑOZ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</si>
</sst>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147</v>
      </c>
      <c r="C3" s="54"/>
    </row>
    <row r="4" spans="1:3" x14ac:dyDescent="0.25">
      <c r="A4" s="5" t="s">
        <v>3</v>
      </c>
      <c r="B4" s="53" t="s">
        <v>4</v>
      </c>
      <c r="C4" s="54"/>
    </row>
    <row r="5" spans="1:3" ht="14.45" customHeight="1" x14ac:dyDescent="0.25">
      <c r="A5" s="5" t="s">
        <v>5</v>
      </c>
      <c r="B5" s="47" t="s">
        <v>148</v>
      </c>
      <c r="C5" s="47"/>
    </row>
    <row r="6" spans="1:3" x14ac:dyDescent="0.25">
      <c r="A6" s="5" t="s">
        <v>6</v>
      </c>
      <c r="B6" s="36" t="s">
        <v>7</v>
      </c>
      <c r="C6" s="36"/>
    </row>
    <row r="7" spans="1:3" x14ac:dyDescent="0.25">
      <c r="A7" s="5" t="s">
        <v>8</v>
      </c>
      <c r="B7" s="36" t="s">
        <v>9</v>
      </c>
      <c r="C7" s="36"/>
    </row>
    <row r="8" spans="1:3" x14ac:dyDescent="0.25">
      <c r="A8" s="5" t="s">
        <v>10</v>
      </c>
      <c r="B8" s="46">
        <v>34516</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145</v>
      </c>
      <c r="C12" s="36"/>
    </row>
    <row r="13" spans="1:3" ht="30" customHeight="1" x14ac:dyDescent="0.25">
      <c r="A13" s="37"/>
      <c r="B13" s="36"/>
      <c r="C13" s="36"/>
    </row>
    <row r="14" spans="1:3" ht="67.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45160</v>
      </c>
      <c r="C27" s="39"/>
    </row>
    <row r="28" spans="1:3" x14ac:dyDescent="0.25">
      <c r="A28" s="5" t="s">
        <v>31</v>
      </c>
      <c r="B28" s="35" t="s">
        <v>149</v>
      </c>
      <c r="C28" s="35"/>
    </row>
    <row r="29" spans="1:3" x14ac:dyDescent="0.25">
      <c r="A29" s="5" t="s">
        <v>32</v>
      </c>
      <c r="B29" s="35">
        <v>45393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11001310501920230009400</v>
      </c>
      <c r="C3" s="36"/>
    </row>
    <row r="4" spans="1:3" x14ac:dyDescent="0.25">
      <c r="A4" s="5" t="s">
        <v>2</v>
      </c>
      <c r="B4" s="36" t="str">
        <f>'GENERALES NOTA 322'!B3:C3</f>
        <v>19 LABORAL CIRCUITO BOGOTA</v>
      </c>
      <c r="C4" s="36"/>
    </row>
    <row r="5" spans="1:3" x14ac:dyDescent="0.25">
      <c r="A5" s="5" t="s">
        <v>3</v>
      </c>
      <c r="B5" s="36" t="str">
        <f>'GENERALES NOTA 322'!B4:C4</f>
        <v>COLFONDOS Y OTROS</v>
      </c>
      <c r="C5" s="36"/>
    </row>
    <row r="6" spans="1:3" x14ac:dyDescent="0.25">
      <c r="A6" s="5" t="s">
        <v>5</v>
      </c>
      <c r="B6" s="36" t="str">
        <f>'GENERALES NOTA 322'!B5:C5</f>
        <v>YIMMY ALFREDO WALTEROS MUÑOZ C.C. 19.439.075</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79</v>
      </c>
      <c r="C2" s="74"/>
    </row>
    <row r="3" spans="1:6" x14ac:dyDescent="0.25">
      <c r="A3" s="21" t="s">
        <v>1</v>
      </c>
      <c r="B3" s="75" t="str">
        <f>'GENERALES NOTA 322'!B2:C2</f>
        <v>11001310501920230009400</v>
      </c>
      <c r="C3" s="75"/>
    </row>
    <row r="4" spans="1:6" x14ac:dyDescent="0.25">
      <c r="A4" s="21" t="s">
        <v>2</v>
      </c>
      <c r="B4" s="75" t="str">
        <f>'GENERALES NOTA 322'!B3:C3</f>
        <v>19 LABORAL CIRCUITO BOGOTA</v>
      </c>
      <c r="C4" s="75"/>
    </row>
    <row r="5" spans="1:6" x14ac:dyDescent="0.25">
      <c r="A5" s="21" t="s">
        <v>3</v>
      </c>
      <c r="B5" s="75" t="str">
        <f>'GENERALES NOTA 322'!B4:C4</f>
        <v>COLFONDOS Y OTROS</v>
      </c>
      <c r="C5" s="75"/>
    </row>
    <row r="6" spans="1:6" ht="14.45" customHeight="1" x14ac:dyDescent="0.25">
      <c r="A6" s="21" t="s">
        <v>5</v>
      </c>
      <c r="B6" s="75" t="str">
        <f>'GENERALES NOTA 322'!B5:C5</f>
        <v>YIMMY ALFREDO WALTEROS MUÑOZ C.C. 19.439.075</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80</v>
      </c>
      <c r="C13" s="24"/>
    </row>
    <row r="14" spans="1:6" x14ac:dyDescent="0.25">
      <c r="A14" s="76"/>
      <c r="B14" s="22" t="s">
        <v>81</v>
      </c>
      <c r="C14" s="24"/>
      <c r="E14" t="s">
        <v>82</v>
      </c>
      <c r="F14" s="17">
        <v>0.7</v>
      </c>
    </row>
    <row r="15" spans="1:6" x14ac:dyDescent="0.25">
      <c r="A15" s="23" t="s">
        <v>83</v>
      </c>
      <c r="B15" s="73" t="s">
        <v>84</v>
      </c>
      <c r="C15" s="74"/>
    </row>
    <row r="16" spans="1:6" ht="15" customHeight="1" x14ac:dyDescent="0.25">
      <c r="A16" s="21" t="s">
        <v>85</v>
      </c>
      <c r="B16" s="71" t="s">
        <v>150</v>
      </c>
      <c r="C16" s="72"/>
    </row>
    <row r="17" spans="1:3" ht="28.5" customHeight="1" x14ac:dyDescent="0.25">
      <c r="A17" s="14" t="s">
        <v>86</v>
      </c>
      <c r="B17" s="81">
        <f>((C19+C20+C22+C23)-C26)*C25*C27</f>
        <v>0</v>
      </c>
      <c r="C17" s="81"/>
    </row>
    <row r="18" spans="1:3" x14ac:dyDescent="0.25">
      <c r="A18" s="23" t="s">
        <v>87</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80</v>
      </c>
      <c r="C22" s="19">
        <v>0</v>
      </c>
    </row>
    <row r="23" spans="1:3" ht="45" x14ac:dyDescent="0.25">
      <c r="A23" s="88"/>
      <c r="B23" s="22" t="s">
        <v>88</v>
      </c>
      <c r="C23" s="19">
        <v>0</v>
      </c>
    </row>
    <row r="24" spans="1:3" x14ac:dyDescent="0.25">
      <c r="A24" s="88"/>
      <c r="B24" s="77" t="s">
        <v>89</v>
      </c>
      <c r="C24" s="78"/>
    </row>
    <row r="25" spans="1:3" x14ac:dyDescent="0.25">
      <c r="A25" s="25"/>
      <c r="B25" s="22" t="s">
        <v>90</v>
      </c>
      <c r="C25" s="26">
        <v>0</v>
      </c>
    </row>
    <row r="26" spans="1:3" x14ac:dyDescent="0.25">
      <c r="A26" s="27"/>
      <c r="B26" s="22" t="s">
        <v>38</v>
      </c>
      <c r="C26" s="28">
        <v>0</v>
      </c>
    </row>
    <row r="27" spans="1:3" x14ac:dyDescent="0.25">
      <c r="A27" s="27"/>
      <c r="B27" s="22" t="s">
        <v>91</v>
      </c>
      <c r="C27" s="26">
        <v>0</v>
      </c>
    </row>
    <row r="28" spans="1:3" x14ac:dyDescent="0.25">
      <c r="A28" s="18" t="s">
        <v>92</v>
      </c>
      <c r="B28" s="81">
        <f>IFERROR(B17*(VLOOKUP(B15,Hoja2!$G$1:$H$6,2,0)),16666)</f>
        <v>16666</v>
      </c>
      <c r="C28" s="81"/>
    </row>
    <row r="29" spans="1:3" ht="30" x14ac:dyDescent="0.25">
      <c r="A29" s="21" t="s">
        <v>93</v>
      </c>
      <c r="B29" s="82" t="s">
        <v>151</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11001310501920230009400</v>
      </c>
      <c r="C3" s="36"/>
    </row>
    <row r="4" spans="1:3" x14ac:dyDescent="0.25">
      <c r="A4" s="5" t="s">
        <v>2</v>
      </c>
      <c r="B4" s="36" t="str">
        <f>'GENERALES NOTA 322'!B3:C3</f>
        <v>19 LABORAL CIRCUITO BOGOTA</v>
      </c>
      <c r="C4" s="36"/>
    </row>
    <row r="5" spans="1:3" ht="29.1" customHeight="1" x14ac:dyDescent="0.25">
      <c r="A5" s="5" t="s">
        <v>3</v>
      </c>
      <c r="B5" s="36" t="str">
        <f>'GENERALES NOTA 322'!B4:C4</f>
        <v>COLFONDOS Y OTROS</v>
      </c>
      <c r="C5" s="36"/>
    </row>
    <row r="6" spans="1:3" x14ac:dyDescent="0.25">
      <c r="A6" s="5" t="s">
        <v>5</v>
      </c>
      <c r="B6" s="36" t="str">
        <f>'GENERALES NOTA 322'!B5:C5</f>
        <v>YIMMY ALFREDO WALTEROS MUÑOZ C.C. 19.439.075</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87</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82</v>
      </c>
      <c r="G1" s="2" t="s">
        <v>110</v>
      </c>
      <c r="H1" s="4">
        <v>0.7</v>
      </c>
      <c r="I1" t="s">
        <v>111</v>
      </c>
      <c r="J1" t="s">
        <v>112</v>
      </c>
      <c r="L1" t="s">
        <v>7</v>
      </c>
    </row>
    <row r="2" spans="1:12" x14ac:dyDescent="0.25">
      <c r="A2" t="s">
        <v>113</v>
      </c>
      <c r="B2" t="s">
        <v>108</v>
      </c>
      <c r="C2" t="s">
        <v>114</v>
      </c>
      <c r="D2" s="2" t="s">
        <v>115</v>
      </c>
      <c r="E2" s="1" t="s">
        <v>116</v>
      </c>
      <c r="F2" s="2" t="s">
        <v>84</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84</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WINDOWS 10</cp:lastModifiedBy>
  <cp:revision/>
  <dcterms:created xsi:type="dcterms:W3CDTF">2020-12-07T14:41:17Z</dcterms:created>
  <dcterms:modified xsi:type="dcterms:W3CDTF">2024-04-11T14:03:14Z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