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13_ncr:1_{19106797-F430-4D82-8244-D2F7A15B9FB4}" xr6:coauthVersionLast="47" xr6:coauthVersionMax="47" xr10:uidLastSave="{00000000-0000-0000-0000-000000000000}"/>
  <bookViews>
    <workbookView xWindow="1100" yWindow="1100" windowWidth="12310" windowHeight="872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<sst xmlns="http://schemas.openxmlformats.org/spreadsheetml/2006/main" count="168" uniqueCount="143">
  <si>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</si>
  <si>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</si>
  <si>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</si>
  <si>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</si>
  <si>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</si>
  <si>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</si>
  <si>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</si>
  <si>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</si>
  <si>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</si>
  <si>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</si>
  <si>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</si>
  <si>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</si>
  <si>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</si>
  <si>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</si>
  <si>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</si>
  <si>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</si>
  <si>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</si>
  <si>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</si>
  <si>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</si>
  <si>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</si>
  <si>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</si>
  <si>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</si>
  <si>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</si>
  <si>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</si>
  <si>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</si>
  <si>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</si>
  <si>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</si>
  <si>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</si>
  <si>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</si>
  <si>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</si>
  <si>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</si>
  <si>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</si>
  <si>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</si>
  <si>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</si>
  <si>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</si>
  <si>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</si>
  <si>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</si>
  <si>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</si>
  <si>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</si>
  <si>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</si>
  <si>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</si>
  <si>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</si>
  <si>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</si>
  <si>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</si>
  <si>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</si>
  <si>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</si>
  <si>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</si>
  <si>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</si>
  <si>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</si>
  <si>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</si>
  <si>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</si>
  <si>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</si>
  <si>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</si>
  <si>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</si>
  <si>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</si>
  <si>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</si>
  <si>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</si>
  <si>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</si>
  <si>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</si>
  <si>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</si>
  <si>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</si>
  <si>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</si>
  <si>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</si>
  <si>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</si>
  <si>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</si>
  <si>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</si>
  <si>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</si>
  <si>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</si>
  <si>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</si>
  <si>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</si>
  <si>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</si>
  <si>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</si>
  <si>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</si>
  <si>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</si>
  <si>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</si>
  <si>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</si>
  <si>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</si>
  <si>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</si>
  <si>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</si>
  <si>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</si>
  <si>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</si>
  <si>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</si>
  <si>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</si>
  <si>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</si>
  <si>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</si>
  <si>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</si>
  <si>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</si>
  <si>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</si>
  <si>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</si>
  <si>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</si>
  <si>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</si>
  <si>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</si>
  <si>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</si>
  <si>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</si>
  <si>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</si>
  <si>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</si>
  <si>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</si>
  <si>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</si>
  <si>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</si>
  <si>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</si>
  <si>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</si>
  <si>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</si>
  <si>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</si>
  <si>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</si>
  <si>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</si>
  <si>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</si>
  <si>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</si>
  <si>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</si>
  <si>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</si>
  <si>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</si>
  <si>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</si>
  <si>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</si>
  <si>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</si>
  <si>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</si>
  <si>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</si>
  <si>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</si>
  <si>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</si>
  <si>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</si>
  <si>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</si>
  <si>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</si>
  <si>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</si>
  <si>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</si>
  <si>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</si>
  <si>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</si>
  <si>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</si>
  <si>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</si>
  <si>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</si>
  <si>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</si>
  <si>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</si>
  <si>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</si>
  <si>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Gustavo Herrera</t>
  </si>
  <si>
    <t>LUIS FERNEY RIVERA HURTADO C.C. 16.764.202 
ESNEDA HURTADO C.C. 31.215.931
DORY GISELA RIVERA CASTRO C.C. 1.107.518.229
MARÍA ISMENIA RIVERA SOLANO C.C. 31.974.220
BLANCA MERY RIVERA HURTADO C.C. 31.974.221
FLOR ALEYDA RIVERA C.C. 66.814.197</t>
  </si>
  <si>
    <t>Distrito Especial de Santiago de Cali 
METROCALI S.A 
Empresa de transporte masivo E.T.M.</t>
  </si>
  <si>
    <t>Empresa de transporte masivo E.T.M.</t>
  </si>
  <si>
    <t>Las pretensiones de la demanda están encaminadas al reconocimiento de las siguientes sumas de dinero: 
-	510 SMLMV por concepto de perjuicios morales
-	$11.617.700 por concepto de daño emergente
-	100 SMLMV por concepto de daño psicológico
-	100 SMLMV por concepto de daño a la salud. 
-	$21.600.000 por concepto de lucro cesante consolidado
-	150 SMLMV por concepto de alteración de las condiciones de existencia.</t>
  </si>
  <si>
    <t>De conformidad con los hechos narrados en la demanda, el día 30 de diciembre de 2019, el señor LUIS FERNEY RIVERA HURTADO se transportaba en motocicleta con placas ESX-09F, al momento de efectuar el cruce de la Calle 18 con Carrera 15 fue embestido por el vehículo de transporte público MIO de placas VCQ 864, propiedad de la Empresa de Transporte Masivo ETM S.A administrado por METROCALI S.A, conducido por el señor CARLOS ALBERTO REBELLÓN CALDERÓN. 
Que tras valoración de las lesiones sufridas causadas por el gran impacto recibido, el señor RIVERA HURTADO LUIS FERNEY tuvo que ser internado clínicamente desde el 30-12-2019 hasta el 10-01-2020, lapso durante el cual tuvo que ser sometido a varios procedimientos médicos quirúrgicos por riesgo de muerte e invalidez, tales como toracotomía izquierda el 02/01/ 2020 (re-intervenido los días 03 y 06 de enero de 2020), cirugía para reducción abierta más fijación interna con material de osteosíntesis por luxofractura de las vértebras T5 y T6 con lesión nervio raquídeo e inestabilidad columna dorsal, sesiones de terapias respiratorias y otros procedimientos que pueden evidenciarse detalladamente a la lectura de la Historia clínica.</t>
  </si>
  <si>
    <t>01 Administrativo del Circuito de Cali</t>
  </si>
  <si>
    <t>76001-33-33-001-2022-00111-00</t>
  </si>
  <si>
    <t>1507217000004 // 1507119000102</t>
  </si>
  <si>
    <t>Responsabilidad Civil Extracontractual // Automóviles Servicio Público</t>
  </si>
  <si>
    <t xml:space="preserve">Las actuaciones judiciales que hasta la fecha se han surtido son:
-Presentación y admisión de la demanda
-Contestación de la demanda por las entidades demandadas y llamamientos en garantía
-Admite llamamiento de ETMA a Mapfre
-Contestación a la demanda y al llamamiento en garantía por parte de todas las compañias
</t>
  </si>
  <si>
    <t>$59.956.920
Se llega a esta valoración de la siguiente manera. 
-	No se reconoce lucro cesante por no estar acreditado en la demanda. 
-	No se reconoce daño psicológico por no estar dentro de la tipología indemnizatoria del Consejo de Estado.
-	No se reconoce la alteración de las condiciones de existencia por no estar dentro de la tipología indemnizatoria del Consejo de Estado.
-	Se reconocen únicamente $1.616.800 por concepto de daño emergente, por estar acreditado este valor en las facturas que aporta en la demanda. No se reconoce lo pretendido por honorarios de abogado en representación en proceso penal, por solicitarse en favor de una persona que no está vinculada como demandante en el proceso. 
-	Respecto a los perjuicios morales, por la naturaleza de las lesiones, y por haberse solicitado en la demanda oficiar a la Junta Regional del Valle para un dictamen de PCL, se considerará un porcentaje entre el 1% y 10%. Por lo que se reconoce un total de 40SMLMV, que a la fecha del informe equivalen a $52.000.000; distribuidos de la siguiente manera: 
A.	Luis Ferney Rivera Hurtado en calidad de víctima 10SMLMV
B.	Esneda Hurtado en calidad de madre: 10SMLMV 
C.	Dory Gisela Rivera Castro en calidad de hija: 10 SMLMV
D.	María Ismena Rivera Solano en calidad de hermana 5 SMLMV
E.	Blanca Mery Rivera Hurtado en calidad de hermana: 5 SMLMV. 
F.	No se reconoce monto en  favor de Flor Aleyda por no estar acreditada la calidad con la que acude al proceso. 
-	Respecto al daño a la salud, teniendo un hipotético PCL entre el 1% y 10% se reconocen 10SMLMV en favor de la víctima directa, lo que equivale a $13.000.000 a la fecha de presentación de este informe.  
Pretensiones reconocidas: $66.618.800
Deducible: 10% del valor de la pérdida equivalente a $6.661.880
Coaseguro: No aplica
Valoración objetiva final: $59.956.920</t>
  </si>
  <si>
    <t xml:space="preserve">La contingencia se califica como eventual, habida cuenta de que la póliza presta cobertura material y temporal y, aun cuando el IPAT no determinó concretamente quien de las partes fue responsable del accidente. 
Respecto a las Pólizas que pretenden ser afectadas, se debe indicar que la misma presta cobertura material, por encontrarse la responsabilidad civil extracontractual del asegurado dentro de los amparos de la Póliza RCE No. 1507217000004 y por encontrarse asegurado el vehículo con placas VCQ864 en la Póliza de Automóviles Servicio Público No. 1507119000102 . Adicionalmente, prestan cobertura temporal, al haberse pactado bajo la modalidad de ocurrencia, y haber ocurrido los hechos el 30 de diciembre de 2019, esto es, dentro del período de vigencia de las pólizas, que corrió desde el 3 de eneto de 2019 hasta el 3 de eneto de 2020 para la Póliza RCE No. 1507217000004; y desde el 4 de enero de 2019 hasta el 3 de enero de 2020 para la Póliza de Automóviles Servicio Público No. 1507119000102.
Respecto a la responsabilidad del asegurado, se configura culpa exclusiva de la víctima, al no haber respetado las reglas establecidas en el Código de Tránsito respecto a la prelación de las vías. Seguidamente, no se tiene acreditada la imputación como elemento de la responsabilidad. Sin perjuicio del carácter contingente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</si>
</sst>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49" fontId="7" fillId="0" borderId="1" xfId="0" applyNumberFormat="1"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12" zoomScale="80" zoomScaleNormal="80" workbookViewId="0">
      <selection activeCell="B12" sqref="B12:H12"/>
    </sheetView>
  </sheetViews>
  <sheetFormatPr baseColWidth="10" defaultRowHeight="14.5" x14ac:dyDescent="0.35"/>
  <cols>
    <col min="1" max="1" width="20.453125" customWidth="1"/>
    <col min="2" max="2" width="23.54296875" customWidth="1"/>
    <col min="3" max="3" width="13.453125" customWidth="1"/>
    <col min="4" max="4" width="22.1796875" customWidth="1"/>
    <col min="5" max="5" width="14.1796875" customWidth="1"/>
    <col min="8" max="8" width="4.1796875" customWidth="1"/>
    <col min="15" max="15" width="36.453125" style="27" bestFit="1" customWidth="1"/>
    <col min="16" max="16" width="28" style="27" bestFit="1" customWidth="1"/>
    <col min="17" max="17" width="38.453125" style="27" bestFit="1" customWidth="1"/>
    <col min="18" max="18" width="15.81640625" style="27" customWidth="1"/>
    <col min="19" max="19" width="27.453125" style="27" bestFit="1" customWidth="1"/>
    <col min="20" max="20" width="11.453125" style="27"/>
  </cols>
  <sheetData>
    <row r="2" spans="1:19" ht="21" x14ac:dyDescent="0.35">
      <c r="A2" s="50" t="s">
        <v>68</v>
      </c>
      <c r="B2" s="50"/>
      <c r="C2" s="50"/>
      <c r="D2" s="50"/>
      <c r="E2" s="50"/>
      <c r="F2" s="50"/>
      <c r="G2" s="50"/>
      <c r="H2" s="50"/>
      <c r="O2" s="23"/>
      <c r="P2" s="24"/>
      <c r="Q2" s="24"/>
      <c r="R2" s="24"/>
      <c r="S2" s="24"/>
    </row>
    <row r="3" spans="1:19" x14ac:dyDescent="0.35">
      <c r="A3" s="46" t="s">
        <v>0</v>
      </c>
      <c r="B3" s="46"/>
      <c r="C3" s="46"/>
      <c r="D3" s="51">
        <v>45495</v>
      </c>
      <c r="E3" s="51"/>
      <c r="F3" s="51"/>
      <c r="G3" s="51"/>
      <c r="H3" s="51"/>
      <c r="O3" s="25"/>
      <c r="P3" s="25"/>
      <c r="Q3" s="26"/>
      <c r="R3" s="26"/>
    </row>
    <row r="4" spans="1:19" x14ac:dyDescent="0.35">
      <c r="A4" s="40" t="s">
        <v>1</v>
      </c>
      <c r="B4" s="47" t="s">
        <v>35</v>
      </c>
      <c r="C4" s="47"/>
      <c r="D4" s="47"/>
      <c r="E4" s="40" t="s">
        <v>2</v>
      </c>
      <c r="F4" s="52" t="s">
        <v>26</v>
      </c>
      <c r="G4" s="52"/>
      <c r="H4" s="52"/>
      <c r="O4" s="25"/>
      <c r="P4" s="25"/>
      <c r="Q4" s="26"/>
      <c r="R4" s="26"/>
    </row>
    <row r="5" spans="1:19" x14ac:dyDescent="0.35">
      <c r="A5" s="40" t="s">
        <v>3</v>
      </c>
      <c r="B5" s="56">
        <v>45500</v>
      </c>
      <c r="C5" s="56"/>
      <c r="D5" s="56"/>
      <c r="E5" s="40" t="s">
        <v>17</v>
      </c>
      <c r="F5" s="55" t="s">
        <v>27</v>
      </c>
      <c r="G5" s="55"/>
      <c r="H5" s="55"/>
      <c r="O5" s="25"/>
      <c r="P5" s="25"/>
      <c r="Q5" s="26"/>
      <c r="R5" s="26"/>
    </row>
    <row r="6" spans="1:19" ht="30.75" customHeight="1" x14ac:dyDescent="0.35">
      <c r="A6" s="40" t="s">
        <v>4</v>
      </c>
      <c r="B6" s="52" t="s">
        <v>131</v>
      </c>
      <c r="C6" s="52"/>
      <c r="D6" s="52"/>
      <c r="E6" s="52"/>
      <c r="F6" s="52"/>
      <c r="G6" s="52"/>
      <c r="H6" s="52"/>
      <c r="O6" s="25"/>
      <c r="P6" s="25"/>
      <c r="Q6" s="26"/>
      <c r="R6" s="28"/>
    </row>
    <row r="7" spans="1:19" ht="30.75" customHeight="1" x14ac:dyDescent="0.35">
      <c r="A7" s="40" t="s">
        <v>5</v>
      </c>
      <c r="B7" s="52" t="s">
        <v>132</v>
      </c>
      <c r="C7" s="52"/>
      <c r="D7" s="52"/>
      <c r="E7" s="52"/>
      <c r="F7" s="52"/>
      <c r="G7" s="52"/>
      <c r="H7" s="52"/>
      <c r="O7" s="25"/>
      <c r="P7" s="25"/>
      <c r="Q7" s="26"/>
      <c r="R7" s="28"/>
    </row>
    <row r="8" spans="1:19" ht="32.25" customHeight="1" x14ac:dyDescent="0.35">
      <c r="A8" s="40" t="s">
        <v>6</v>
      </c>
      <c r="B8" s="52" t="s">
        <v>133</v>
      </c>
      <c r="C8" s="52"/>
      <c r="D8" s="52"/>
      <c r="E8" s="52"/>
      <c r="F8" s="52"/>
      <c r="G8" s="52"/>
      <c r="H8" s="52"/>
      <c r="O8" s="25"/>
      <c r="P8" s="25"/>
      <c r="Q8" s="26"/>
      <c r="R8" s="28"/>
    </row>
    <row r="9" spans="1:19" ht="70.5" customHeight="1" x14ac:dyDescent="0.35">
      <c r="A9" s="40" t="s">
        <v>7</v>
      </c>
      <c r="B9" s="47" t="s">
        <v>134</v>
      </c>
      <c r="C9" s="47"/>
      <c r="D9" s="47"/>
      <c r="E9" s="47"/>
      <c r="F9" s="47"/>
      <c r="G9" s="47"/>
      <c r="H9" s="47"/>
      <c r="O9" s="25"/>
      <c r="P9" s="25"/>
      <c r="Q9" s="26"/>
      <c r="R9" s="28"/>
    </row>
    <row r="10" spans="1:19" x14ac:dyDescent="0.35">
      <c r="A10" s="40" t="s">
        <v>8</v>
      </c>
      <c r="B10" s="53">
        <v>59956920</v>
      </c>
      <c r="C10" s="53"/>
      <c r="D10" s="53"/>
      <c r="E10" s="53"/>
      <c r="F10" s="53"/>
      <c r="G10" s="53"/>
      <c r="H10" s="53"/>
      <c r="O10" s="25"/>
      <c r="P10" s="28"/>
      <c r="Q10" s="26"/>
      <c r="R10" s="28"/>
    </row>
    <row r="11" spans="1:19" ht="164.25" customHeight="1" x14ac:dyDescent="0.35">
      <c r="A11" s="40" t="s">
        <v>9</v>
      </c>
      <c r="B11" s="54" t="s">
        <v>135</v>
      </c>
      <c r="C11" s="54"/>
      <c r="D11" s="54"/>
      <c r="E11" s="54"/>
      <c r="F11" s="54"/>
      <c r="G11" s="54"/>
      <c r="H11" s="54"/>
      <c r="O11" s="25"/>
      <c r="P11" s="28"/>
      <c r="Q11" s="26"/>
      <c r="R11" s="28"/>
    </row>
    <row r="12" spans="1:19" ht="93" customHeight="1" x14ac:dyDescent="0.35">
      <c r="A12" s="40" t="s">
        <v>10</v>
      </c>
      <c r="B12" s="54" t="s">
        <v>142</v>
      </c>
      <c r="C12" s="54"/>
      <c r="D12" s="54"/>
      <c r="E12" s="54"/>
      <c r="F12" s="54"/>
      <c r="G12" s="54"/>
      <c r="H12" s="54"/>
      <c r="O12" s="25"/>
      <c r="P12" s="28"/>
      <c r="Q12" s="26"/>
      <c r="R12" s="28"/>
    </row>
    <row r="13" spans="1:19" ht="26" x14ac:dyDescent="0.35">
      <c r="A13" s="40" t="s">
        <v>11</v>
      </c>
      <c r="B13" s="41" t="s">
        <v>120</v>
      </c>
      <c r="C13" s="40" t="s">
        <v>12</v>
      </c>
      <c r="D13" s="42">
        <v>29978460</v>
      </c>
      <c r="E13" s="40" t="s">
        <v>13</v>
      </c>
      <c r="F13" s="52" t="s">
        <v>130</v>
      </c>
      <c r="G13" s="52"/>
      <c r="H13" s="52"/>
    </row>
    <row r="14" spans="1:19" ht="26.5" x14ac:dyDescent="0.35">
      <c r="A14" s="40" t="s">
        <v>14</v>
      </c>
      <c r="B14" s="52" t="s">
        <v>136</v>
      </c>
      <c r="C14" s="52"/>
      <c r="D14" s="52"/>
      <c r="E14" s="43" t="s">
        <v>15</v>
      </c>
      <c r="F14" s="59" t="s">
        <v>137</v>
      </c>
      <c r="G14" s="59"/>
      <c r="H14" s="59"/>
      <c r="P14" s="28"/>
      <c r="Q14" s="26"/>
      <c r="R14" s="28"/>
    </row>
    <row r="15" spans="1:19" ht="26.25" customHeight="1" x14ac:dyDescent="0.35">
      <c r="A15" s="40" t="s">
        <v>18</v>
      </c>
      <c r="B15" s="44"/>
      <c r="C15" s="40" t="s">
        <v>19</v>
      </c>
      <c r="D15" s="44" t="s">
        <v>138</v>
      </c>
      <c r="E15" s="45" t="s">
        <v>67</v>
      </c>
      <c r="F15" s="52" t="s">
        <v>139</v>
      </c>
      <c r="G15" s="52"/>
      <c r="H15" s="52"/>
      <c r="O15" s="25"/>
      <c r="P15" s="28"/>
      <c r="Q15" s="26"/>
      <c r="R15" s="28"/>
    </row>
    <row r="16" spans="1:19" ht="30.75" customHeight="1" x14ac:dyDescent="0.35">
      <c r="A16" s="40" t="s">
        <v>16</v>
      </c>
      <c r="B16" s="60" t="s">
        <v>61</v>
      </c>
      <c r="C16" s="61"/>
      <c r="D16" s="61"/>
      <c r="E16" s="61"/>
      <c r="F16" s="61"/>
      <c r="G16" s="61"/>
      <c r="H16" s="62"/>
      <c r="O16" s="25"/>
      <c r="P16" s="28"/>
      <c r="Q16" s="26"/>
      <c r="R16" s="28"/>
    </row>
    <row r="17" spans="1:8" ht="26" x14ac:dyDescent="0.35">
      <c r="A17" s="40" t="s">
        <v>21</v>
      </c>
      <c r="B17" s="51">
        <v>43829</v>
      </c>
      <c r="C17" s="51"/>
      <c r="D17" s="51"/>
      <c r="E17" s="40" t="s">
        <v>22</v>
      </c>
      <c r="F17" s="51">
        <v>44585</v>
      </c>
      <c r="G17" s="55"/>
      <c r="H17" s="55"/>
    </row>
    <row r="18" spans="1:8" x14ac:dyDescent="0.35">
      <c r="A18" s="57" t="s">
        <v>23</v>
      </c>
      <c r="B18" s="57"/>
      <c r="C18" s="57"/>
      <c r="D18" s="57"/>
      <c r="E18" s="57"/>
      <c r="F18" s="57"/>
      <c r="G18" s="57"/>
      <c r="H18" s="57"/>
    </row>
    <row r="19" spans="1:8" ht="25.5" customHeight="1" x14ac:dyDescent="0.35">
      <c r="A19" s="58" t="s">
        <v>24</v>
      </c>
      <c r="B19" s="58"/>
      <c r="C19" s="58"/>
      <c r="D19" s="58"/>
      <c r="E19" s="58"/>
      <c r="F19" s="58"/>
      <c r="G19" s="58"/>
      <c r="H19" s="58"/>
    </row>
    <row r="20" spans="1:8" ht="120.75" customHeight="1" x14ac:dyDescent="0.35">
      <c r="A20" s="47" t="s">
        <v>141</v>
      </c>
      <c r="B20" s="47"/>
      <c r="C20" s="47"/>
      <c r="D20" s="47"/>
      <c r="E20" s="47"/>
      <c r="F20" s="47"/>
      <c r="G20" s="47"/>
      <c r="H20" s="47"/>
    </row>
    <row r="21" spans="1:8" x14ac:dyDescent="0.35">
      <c r="A21" s="46" t="s">
        <v>129</v>
      </c>
      <c r="B21" s="46"/>
      <c r="C21" s="46"/>
      <c r="D21" s="46"/>
      <c r="E21" s="46"/>
      <c r="F21" s="46"/>
      <c r="G21" s="46"/>
      <c r="H21" s="46"/>
    </row>
    <row r="22" spans="1:8" ht="135.75" customHeight="1" x14ac:dyDescent="0.35">
      <c r="A22" s="48" t="s">
        <v>140</v>
      </c>
      <c r="B22" s="49"/>
      <c r="C22" s="49"/>
      <c r="D22" s="49"/>
      <c r="E22" s="49"/>
      <c r="F22" s="49"/>
      <c r="G22" s="49"/>
      <c r="H22" s="49"/>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417" yWindow="542"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417" yWindow="542"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53125" defaultRowHeight="14.5" x14ac:dyDescent="0.35"/>
  <cols>
    <col min="1" max="1" width="22.54296875" style="4" customWidth="1"/>
    <col min="2" max="2" width="19.1796875" style="4" customWidth="1"/>
    <col min="3" max="3" width="14.26953125" style="4" customWidth="1"/>
    <col min="4" max="4" width="23.81640625" style="4" customWidth="1"/>
    <col min="5" max="5" width="19.26953125" style="4" customWidth="1"/>
    <col min="6" max="6" width="20.7265625" style="4" customWidth="1"/>
    <col min="7" max="9" width="11.453125" style="4"/>
    <col min="10" max="10" width="20.54296875" style="4" bestFit="1" customWidth="1"/>
    <col min="11" max="16384" width="11.453125" style="4"/>
  </cols>
  <sheetData>
    <row r="2" spans="1:6" ht="21" x14ac:dyDescent="0.35">
      <c r="A2" s="50" t="s">
        <v>77</v>
      </c>
      <c r="B2" s="50"/>
      <c r="C2" s="50"/>
      <c r="D2" s="50"/>
      <c r="E2" s="50"/>
      <c r="F2" s="50"/>
    </row>
    <row r="3" spans="1:6" x14ac:dyDescent="0.35">
      <c r="A3" s="2" t="s">
        <v>4</v>
      </c>
      <c r="B3" s="67" t="str">
        <f>'1. ABOGADO EXTERNO'!B6:H6</f>
        <v>LUIS FERNEY RIVERA HURTADO C.C. 16.764.202 
ESNEDA HURTADO C.C. 31.215.931
DORY GISELA RIVERA CASTRO C.C. 1.107.518.229
MARÍA ISMENIA RIVERA SOLANO C.C. 31.974.220
BLANCA MERY RIVERA HURTADO C.C. 31.974.221
FLOR ALEYDA RIVERA C.C. 66.814.197</v>
      </c>
      <c r="C3" s="67"/>
      <c r="D3" s="67"/>
      <c r="E3" s="67"/>
      <c r="F3" s="67"/>
    </row>
    <row r="4" spans="1:6" x14ac:dyDescent="0.35">
      <c r="A4" s="2" t="s">
        <v>42</v>
      </c>
      <c r="B4" s="36"/>
      <c r="C4" s="2" t="s">
        <v>43</v>
      </c>
      <c r="D4" s="68"/>
      <c r="E4" s="68"/>
      <c r="F4" s="68"/>
    </row>
    <row r="5" spans="1:6" x14ac:dyDescent="0.35">
      <c r="A5" s="2" t="s">
        <v>6</v>
      </c>
      <c r="B5" s="67"/>
      <c r="C5" s="67"/>
      <c r="D5" s="67"/>
      <c r="E5" s="67"/>
      <c r="F5" s="67"/>
    </row>
    <row r="6" spans="1:6" x14ac:dyDescent="0.35">
      <c r="A6" s="2" t="s">
        <v>45</v>
      </c>
      <c r="B6" s="32"/>
      <c r="C6" s="2" t="s">
        <v>46</v>
      </c>
      <c r="D6" s="39"/>
      <c r="E6" s="2" t="s">
        <v>39</v>
      </c>
      <c r="F6" s="39"/>
    </row>
    <row r="7" spans="1:6" ht="39.75" customHeight="1" x14ac:dyDescent="0.35">
      <c r="A7" s="2" t="s">
        <v>71</v>
      </c>
      <c r="B7" s="32"/>
      <c r="C7" s="2" t="s">
        <v>49</v>
      </c>
      <c r="D7" s="33"/>
      <c r="E7" s="2" t="s">
        <v>50</v>
      </c>
      <c r="F7" s="34"/>
    </row>
    <row r="8" spans="1:6" ht="35.25" customHeight="1" x14ac:dyDescent="0.35">
      <c r="A8" s="2" t="s">
        <v>44</v>
      </c>
      <c r="B8" s="35"/>
      <c r="C8" s="2" t="s">
        <v>69</v>
      </c>
      <c r="D8" s="35"/>
      <c r="E8" s="2" t="s">
        <v>20</v>
      </c>
      <c r="F8" s="36"/>
    </row>
    <row r="9" spans="1:6" ht="37.5" customHeight="1" x14ac:dyDescent="0.35">
      <c r="A9" s="2" t="s">
        <v>48</v>
      </c>
      <c r="B9" s="5"/>
      <c r="C9" s="65" t="s">
        <v>70</v>
      </c>
      <c r="D9" s="67"/>
      <c r="E9" s="2" t="s">
        <v>72</v>
      </c>
      <c r="F9" s="1"/>
    </row>
    <row r="10" spans="1:6" x14ac:dyDescent="0.35">
      <c r="A10" s="2" t="s">
        <v>76</v>
      </c>
      <c r="B10" s="5"/>
      <c r="C10" s="65"/>
      <c r="D10" s="67"/>
      <c r="E10" s="2" t="s">
        <v>73</v>
      </c>
      <c r="F10" s="1"/>
    </row>
    <row r="11" spans="1:6" ht="46.5" customHeight="1" x14ac:dyDescent="0.35">
      <c r="A11" s="2" t="s">
        <v>47</v>
      </c>
      <c r="B11" s="37"/>
      <c r="C11" s="2" t="s">
        <v>22</v>
      </c>
      <c r="D11" s="37"/>
      <c r="E11" s="2" t="s">
        <v>7</v>
      </c>
      <c r="F11" s="38"/>
    </row>
    <row r="12" spans="1:6" ht="167.25" customHeight="1" x14ac:dyDescent="0.35">
      <c r="A12" s="2" t="s">
        <v>51</v>
      </c>
      <c r="B12" s="64"/>
      <c r="C12" s="64"/>
      <c r="D12" s="64"/>
      <c r="E12" s="64"/>
      <c r="F12" s="64"/>
    </row>
    <row r="13" spans="1:6" ht="21" x14ac:dyDescent="0.35">
      <c r="A13" s="50" t="s">
        <v>52</v>
      </c>
      <c r="B13" s="50"/>
      <c r="C13" s="50"/>
      <c r="D13" s="50"/>
      <c r="E13" s="50"/>
      <c r="F13" s="50"/>
    </row>
    <row r="14" spans="1:6" x14ac:dyDescent="0.35">
      <c r="A14" s="63"/>
      <c r="B14" s="63"/>
      <c r="C14" s="63"/>
      <c r="D14" s="63"/>
      <c r="E14" s="63"/>
      <c r="F14" s="63"/>
    </row>
    <row r="15" spans="1:6" x14ac:dyDescent="0.35">
      <c r="A15" s="63"/>
      <c r="B15" s="63"/>
      <c r="C15" s="63"/>
      <c r="D15" s="63"/>
      <c r="E15" s="63"/>
      <c r="F15" s="63"/>
    </row>
    <row r="16" spans="1:6" x14ac:dyDescent="0.35">
      <c r="A16" s="63"/>
      <c r="B16" s="63"/>
      <c r="C16" s="63"/>
      <c r="D16" s="63"/>
      <c r="E16" s="63"/>
      <c r="F16" s="63"/>
    </row>
    <row r="17" spans="1:6" x14ac:dyDescent="0.35">
      <c r="A17" s="63"/>
      <c r="B17" s="63"/>
      <c r="C17" s="63"/>
      <c r="D17" s="63"/>
      <c r="E17" s="63"/>
      <c r="F17" s="63"/>
    </row>
    <row r="18" spans="1:6" x14ac:dyDescent="0.35">
      <c r="A18" s="63"/>
      <c r="B18" s="63"/>
      <c r="C18" s="63"/>
      <c r="D18" s="63"/>
      <c r="E18" s="63"/>
      <c r="F18" s="63"/>
    </row>
    <row r="19" spans="1:6" x14ac:dyDescent="0.35">
      <c r="A19" s="63"/>
      <c r="B19" s="63"/>
      <c r="C19" s="63"/>
      <c r="D19" s="63"/>
      <c r="E19" s="63"/>
      <c r="F19" s="63"/>
    </row>
    <row r="20" spans="1:6" x14ac:dyDescent="0.35">
      <c r="A20" s="63"/>
      <c r="B20" s="63"/>
      <c r="C20" s="63"/>
      <c r="D20" s="63"/>
      <c r="E20" s="63"/>
      <c r="F20" s="63"/>
    </row>
    <row r="21" spans="1:6" x14ac:dyDescent="0.35">
      <c r="A21" s="63"/>
      <c r="B21" s="63"/>
      <c r="C21" s="63"/>
      <c r="D21" s="63"/>
      <c r="E21" s="63"/>
      <c r="F21" s="63"/>
    </row>
    <row r="22" spans="1:6" x14ac:dyDescent="0.35">
      <c r="A22" s="63"/>
      <c r="B22" s="63"/>
      <c r="C22" s="63"/>
      <c r="D22" s="63"/>
      <c r="E22" s="63"/>
      <c r="F22" s="63"/>
    </row>
    <row r="23" spans="1:6" x14ac:dyDescent="0.35">
      <c r="A23" s="63"/>
      <c r="B23" s="63"/>
      <c r="C23" s="63"/>
      <c r="D23" s="63"/>
      <c r="E23" s="63"/>
      <c r="F23" s="63"/>
    </row>
    <row r="24" spans="1:6" x14ac:dyDescent="0.35">
      <c r="A24" s="63"/>
      <c r="B24" s="63"/>
      <c r="C24" s="63"/>
      <c r="D24" s="63"/>
      <c r="E24" s="63"/>
      <c r="F24" s="63"/>
    </row>
    <row r="25" spans="1:6" x14ac:dyDescent="0.35">
      <c r="A25" s="63"/>
      <c r="B25" s="63"/>
      <c r="C25" s="63"/>
      <c r="D25" s="63"/>
      <c r="E25" s="63"/>
      <c r="F25" s="63"/>
    </row>
    <row r="26" spans="1:6" x14ac:dyDescent="0.35">
      <c r="A26" s="63"/>
      <c r="B26" s="63"/>
      <c r="C26" s="63"/>
      <c r="D26" s="63"/>
      <c r="E26" s="63"/>
      <c r="F26" s="63"/>
    </row>
    <row r="27" spans="1:6" x14ac:dyDescent="0.35">
      <c r="A27" s="63"/>
      <c r="B27" s="63"/>
      <c r="C27" s="63"/>
      <c r="D27" s="63"/>
      <c r="E27" s="63"/>
      <c r="F27" s="63"/>
    </row>
    <row r="28" spans="1:6" x14ac:dyDescent="0.35">
      <c r="A28" s="63"/>
      <c r="B28" s="63"/>
      <c r="C28" s="63"/>
      <c r="D28" s="63"/>
      <c r="E28" s="63"/>
      <c r="F28" s="63"/>
    </row>
    <row r="29" spans="1:6" x14ac:dyDescent="0.35">
      <c r="A29" s="63"/>
      <c r="B29" s="63"/>
      <c r="C29" s="63"/>
      <c r="D29" s="63"/>
      <c r="E29" s="63"/>
      <c r="F29" s="63"/>
    </row>
    <row r="30" spans="1:6" x14ac:dyDescent="0.35">
      <c r="A30" s="63"/>
      <c r="B30" s="63"/>
      <c r="C30" s="63"/>
      <c r="D30" s="63"/>
      <c r="E30" s="63"/>
      <c r="F30" s="63"/>
    </row>
    <row r="31" spans="1:6" x14ac:dyDescent="0.35">
      <c r="A31" s="63"/>
      <c r="B31" s="63"/>
      <c r="C31" s="63"/>
      <c r="D31" s="63"/>
      <c r="E31" s="63"/>
      <c r="F31" s="63"/>
    </row>
    <row r="32" spans="1:6" x14ac:dyDescent="0.35">
      <c r="A32" s="63"/>
      <c r="B32" s="63"/>
      <c r="C32" s="63"/>
      <c r="D32" s="63"/>
      <c r="E32" s="63"/>
      <c r="F32" s="63"/>
    </row>
    <row r="33" spans="1:6" x14ac:dyDescent="0.35">
      <c r="A33" s="63"/>
      <c r="B33" s="63"/>
      <c r="C33" s="63"/>
      <c r="D33" s="63"/>
      <c r="E33" s="63"/>
      <c r="F33" s="63"/>
    </row>
    <row r="34" spans="1:6" x14ac:dyDescent="0.35">
      <c r="A34" s="63"/>
      <c r="B34" s="63"/>
      <c r="C34" s="63"/>
      <c r="D34" s="63"/>
      <c r="E34" s="63"/>
      <c r="F34" s="63"/>
    </row>
    <row r="35" spans="1:6" x14ac:dyDescent="0.35">
      <c r="A35" s="63"/>
      <c r="B35" s="63"/>
      <c r="C35" s="63"/>
      <c r="D35" s="63"/>
      <c r="E35" s="63"/>
      <c r="F35" s="63"/>
    </row>
    <row r="36" spans="1:6" x14ac:dyDescent="0.35">
      <c r="A36" s="63"/>
      <c r="B36" s="63"/>
      <c r="C36" s="63"/>
      <c r="D36" s="63"/>
      <c r="E36" s="63"/>
      <c r="F36" s="63"/>
    </row>
    <row r="37" spans="1:6" x14ac:dyDescent="0.35">
      <c r="A37" s="65" t="s">
        <v>53</v>
      </c>
      <c r="B37" s="65"/>
      <c r="C37" s="66"/>
      <c r="D37" s="65" t="s">
        <v>54</v>
      </c>
      <c r="E37" s="65"/>
      <c r="F37" s="65"/>
    </row>
    <row r="38" spans="1:6" x14ac:dyDescent="0.35">
      <c r="A38" s="2" t="s">
        <v>55</v>
      </c>
      <c r="B38" s="2" t="s">
        <v>56</v>
      </c>
      <c r="C38" s="66"/>
      <c r="D38" s="2" t="s">
        <v>55</v>
      </c>
      <c r="E38" s="65" t="s">
        <v>56</v>
      </c>
      <c r="F38" s="65"/>
    </row>
    <row r="39" spans="1:6" x14ac:dyDescent="0.35">
      <c r="A39" s="3"/>
      <c r="B39" s="3"/>
      <c r="C39" s="66"/>
      <c r="D39" s="3"/>
      <c r="E39" s="63"/>
      <c r="F39" s="63"/>
    </row>
    <row r="40" spans="1:6" x14ac:dyDescent="0.35">
      <c r="A40" s="3"/>
      <c r="B40" s="3"/>
      <c r="C40" s="66"/>
      <c r="D40" s="3"/>
      <c r="E40" s="63"/>
      <c r="F40" s="63"/>
    </row>
    <row r="41" spans="1:6" x14ac:dyDescent="0.35">
      <c r="A41" s="3"/>
      <c r="B41" s="3"/>
      <c r="C41" s="66"/>
      <c r="D41" s="3"/>
      <c r="E41" s="63"/>
      <c r="F41" s="63"/>
    </row>
    <row r="42" spans="1:6" x14ac:dyDescent="0.35">
      <c r="A42" s="3"/>
      <c r="B42" s="3"/>
      <c r="C42" s="66"/>
      <c r="D42" s="3"/>
      <c r="E42" s="63"/>
      <c r="F42" s="63"/>
    </row>
    <row r="43" spans="1:6" x14ac:dyDescent="0.35">
      <c r="A43" s="3"/>
      <c r="B43" s="3"/>
      <c r="C43" s="66"/>
      <c r="D43" s="3"/>
      <c r="E43" s="63"/>
      <c r="F43" s="63"/>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Y11" sqref="Y11"/>
    </sheetView>
  </sheetViews>
  <sheetFormatPr baseColWidth="10" defaultRowHeight="14.5" x14ac:dyDescent="0.35"/>
  <cols>
    <col min="1" max="1" width="7.1796875" customWidth="1"/>
    <col min="2" max="2" width="15.7265625" bestFit="1" customWidth="1"/>
    <col min="3" max="3" width="20.453125" customWidth="1"/>
    <col min="4" max="4" width="14.54296875" customWidth="1"/>
    <col min="5" max="5" width="21.26953125" customWidth="1"/>
    <col min="6" max="6" width="34.81640625" customWidth="1"/>
    <col min="7" max="7" width="16.1796875" customWidth="1"/>
    <col min="8" max="8" width="15.54296875" bestFit="1" customWidth="1"/>
    <col min="12" max="12" width="13.81640625" customWidth="1"/>
    <col min="13" max="13" width="13.453125" customWidth="1"/>
    <col min="14" max="14" width="12.453125" customWidth="1"/>
    <col min="16" max="16" width="18.26953125" bestFit="1" customWidth="1"/>
    <col min="23" max="23" width="15" bestFit="1" customWidth="1"/>
  </cols>
  <sheetData>
    <row r="1" spans="1:28" ht="52" x14ac:dyDescent="0.35">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35">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35">
      <c r="A3" s="1">
        <v>1</v>
      </c>
      <c r="B3" s="1" t="str">
        <f>'1. ABOGADO EXTERNO'!B4</f>
        <v>6. Administrativo en Etapa Contenciosa</v>
      </c>
      <c r="C3" s="1" t="str">
        <f>'1. ABOGADO EXTERNO'!F4</f>
        <v>1. Primera Instancia</v>
      </c>
      <c r="D3" s="6">
        <f>'1. ABOGADO EXTERNO'!B5</f>
        <v>45500</v>
      </c>
      <c r="E3" s="17" t="str">
        <f>'1. ABOGADO EXTERNO'!B6</f>
        <v>LUIS FERNEY RIVERA HURTADO C.C. 16.764.202 
ESNEDA HURTADO C.C. 31.215.931
DORY GISELA RIVERA CASTRO C.C. 1.107.518.229
MARÍA ISMENIA RIVERA SOLANO C.C. 31.974.220
BLANCA MERY RIVERA HURTADO C.C. 31.974.221
FLOR ALEYDA RIVERA C.C. 66.814.197</v>
      </c>
      <c r="F3" s="17" t="str">
        <f>'1. ABOGADO EXTERNO'!B7</f>
        <v>Distrito Especial de Santiago de Cali 
METROCALI S.A 
Empresa de transporte masivo E.T.M.</v>
      </c>
      <c r="G3" s="17" t="str">
        <f>'1. ABOGADO EXTERNO'!B9</f>
        <v>Las pretensiones de la demanda están encaminadas al reconocimiento de las siguientes sumas de dinero: 
-	510 SMLMV por concepto de perjuicios morales
-	$11.617.700 por concepto de daño emergente
-	100 SMLMV por concepto de daño psicológico
-	100 SMLMV por concepto de daño a la salud. 
-	$21.600.000 por concepto de lucro cesante consolidado
-	150 SMLMV por concepto de alteración de las condiciones de existencia.</v>
      </c>
      <c r="H3" s="18">
        <f>'1. ABOGADO EXTERNO'!B10</f>
        <v>59956920</v>
      </c>
      <c r="I3" s="17" t="str">
        <f>'1. ABOGADO EXTERNO'!B11</f>
        <v>De conformidad con los hechos narrados en la demanda, el día 30 de diciembre de 2019, el señor LUIS FERNEY RIVERA HURTADO se transportaba en motocicleta con placas ESX-09F, al momento de efectuar el cruce de la Calle 18 con Carrera 15 fue embestido por el vehículo de transporte público MIO de placas VCQ 864, propiedad de la Empresa de Transporte Masivo ETM S.A administrado por METROCALI S.A, conducido por el señor CARLOS ALBERTO REBELLÓN CALDERÓN. 
Que tras valoración de las lesiones sufridas causadas por el gran impacto recibido, el señor RIVERA HURTADO LUIS FERNEY tuvo que ser internado clínicamente desde el 30-12-2019 hasta el 10-01-2020, lapso durante el cual tuvo que ser sometido a varios procedimientos médicos quirúrgicos por riesgo de muerte e invalidez, tales como toracotomía izquierda el 02/01/ 2020 (re-intervenido los días 03 y 06 de enero de 2020), cirugía para reducción abierta más fijación interna con material de osteosíntesis por luxofractura de las vértebras T5 y T6 con lesión nervio raquídeo e inestabilidad columna dorsal, sesiones de terapias respiratorias y otros procedimientos que pueden evidenciarse detalladamente a la lectura de la Historia clínica.</v>
      </c>
      <c r="J3" s="17" t="str">
        <f>'1. ABOGADO EXTERNO'!B12</f>
        <v xml:space="preserve">La contingencia se califica como eventual, habida cuenta de que la póliza presta cobertura material y temporal y, aun cuando el IPAT no determinó concretamente quien de las partes fue responsable del accidente. 
Respecto a las Pólizas que pretenden ser afectadas, se debe indicar que la misma presta cobertura material, por encontrarse la responsabilidad civil extracontractual del asegurado dentro de los amparos de la Póliza RCE No. 1507217000004 y por encontrarse asegurado el vehículo con placas VCQ864 en la Póliza de Automóviles Servicio Público No. 1507119000102 . Adicionalmente, prestan cobertura temporal, al haberse pactado bajo la modalidad de ocurrencia, y haber ocurrido los hechos el 30 de diciembre de 2019, esto es, dentro del período de vigencia de las pólizas, que corrió desde el 3 de eneto de 2019 hasta el 3 de eneto de 2020 para la Póliza RCE No. 1507217000004; y desde el 4 de enero de 2019 hasta el 3 de enero de 2020 para la Póliza de Automóviles Servicio Público No. 1507119000102.
Respecto a la responsabilidad del asegurado, se configura culpa exclusiva de la víctima, al no haber respetado las reglas establecidas en el Código de Tránsito respecto a la prelación de las vías. Seguidamente, no se tiene acreditada la imputación como elemento de la responsabilidad. Sin perjuicio del carácter contingente del proceso. 
</v>
      </c>
      <c r="K3" s="22" t="str">
        <f>'1. ABOGADO EXTERNO'!B13</f>
        <v>2 Eventual (50% en contra y 50% a favor )</v>
      </c>
      <c r="L3" s="22"/>
      <c r="M3" s="22"/>
      <c r="N3" s="30" t="s">
        <v>123</v>
      </c>
      <c r="O3" s="19" t="s">
        <v>123</v>
      </c>
      <c r="P3" s="18">
        <f>'2. ABOGADO INTERNO '!D7</f>
        <v>0</v>
      </c>
      <c r="Q3" s="17"/>
      <c r="R3" s="17" t="str">
        <f>'1. ABOGADO EXTERNO'!B16</f>
        <v>R.C.E.</v>
      </c>
      <c r="S3" s="17"/>
      <c r="T3" s="1"/>
      <c r="U3" s="20"/>
      <c r="V3" s="17"/>
      <c r="W3" s="21">
        <f>'2. ABOGADO INTERNO '!B8</f>
        <v>0</v>
      </c>
      <c r="X3" s="22" t="str">
        <f>'1. ABOGADO EXTERNO'!B14</f>
        <v>01 Administrativo del Circuito de Cali</v>
      </c>
      <c r="Y3" s="1" t="str">
        <f>'1. ABOGADO EXTERNO'!F14</f>
        <v>76001-33-33-001-2022-00111-00</v>
      </c>
      <c r="Z3" s="1" t="str">
        <f>'1. ABOGADO EXTERNO'!F5</f>
        <v xml:space="preserve">VIGENTE </v>
      </c>
      <c r="AA3" s="17" t="str">
        <f>'1. ABOGADO EXTERNO'!A22</f>
        <v xml:space="preserve">Las actuaciones judiciales que hasta la fecha se han surtido son:
-Presentación y admisión de la demanda
-Contestación de la demanda por las entidades demandadas y llamamientos en garantía
-Admite llamamiento de ETMA a Mapfre
-Contestación a la demanda y al llamamiento en garantía por parte de todas las compañias
</v>
      </c>
      <c r="AB3" s="17"/>
    </row>
    <row r="4" spans="1:28" x14ac:dyDescent="0.3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3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4.5" x14ac:dyDescent="0.35"/>
  <cols>
    <col min="1" max="1" width="22.7265625" customWidth="1"/>
    <col min="2" max="2" width="27.7265625" bestFit="1" customWidth="1"/>
    <col min="3" max="3" width="40.26953125" bestFit="1" customWidth="1"/>
    <col min="4" max="4" width="11.81640625" bestFit="1" customWidth="1"/>
    <col min="5" max="5" width="24" bestFit="1" customWidth="1"/>
    <col min="6" max="6" width="19.26953125" bestFit="1" customWidth="1"/>
  </cols>
  <sheetData>
    <row r="1" spans="1:6" x14ac:dyDescent="0.35">
      <c r="A1" s="23" t="s">
        <v>1</v>
      </c>
      <c r="B1" s="24" t="s">
        <v>2</v>
      </c>
      <c r="C1" s="24" t="s">
        <v>39</v>
      </c>
      <c r="D1" s="24" t="s">
        <v>17</v>
      </c>
      <c r="E1" s="24" t="s">
        <v>57</v>
      </c>
      <c r="F1" s="29" t="s">
        <v>70</v>
      </c>
    </row>
    <row r="2" spans="1:6" x14ac:dyDescent="0.35">
      <c r="A2" s="25"/>
      <c r="B2" s="25"/>
      <c r="C2" s="26"/>
      <c r="D2" s="26"/>
      <c r="E2" s="27"/>
      <c r="F2" s="4"/>
    </row>
    <row r="3" spans="1:6" x14ac:dyDescent="0.35">
      <c r="A3" s="25" t="s">
        <v>25</v>
      </c>
      <c r="B3" s="25" t="s">
        <v>26</v>
      </c>
      <c r="C3" s="26" t="s">
        <v>121</v>
      </c>
      <c r="D3" s="26" t="s">
        <v>27</v>
      </c>
      <c r="E3" s="27" t="s">
        <v>58</v>
      </c>
      <c r="F3" s="4" t="s">
        <v>74</v>
      </c>
    </row>
    <row r="4" spans="1:6" x14ac:dyDescent="0.35">
      <c r="A4" s="25" t="s">
        <v>28</v>
      </c>
      <c r="B4" s="25" t="s">
        <v>29</v>
      </c>
      <c r="C4" s="26" t="s">
        <v>120</v>
      </c>
      <c r="D4" s="26" t="s">
        <v>30</v>
      </c>
      <c r="E4" s="27" t="s">
        <v>59</v>
      </c>
      <c r="F4" s="4" t="s">
        <v>75</v>
      </c>
    </row>
    <row r="5" spans="1:6" x14ac:dyDescent="0.35">
      <c r="A5" s="25" t="s">
        <v>31</v>
      </c>
      <c r="B5" s="25" t="s">
        <v>32</v>
      </c>
      <c r="C5" s="26" t="s">
        <v>41</v>
      </c>
      <c r="D5" s="28"/>
      <c r="E5" s="27" t="s">
        <v>60</v>
      </c>
    </row>
    <row r="6" spans="1:6" x14ac:dyDescent="0.35">
      <c r="A6" s="25" t="s">
        <v>33</v>
      </c>
      <c r="B6" s="25" t="s">
        <v>40</v>
      </c>
      <c r="C6" s="26"/>
      <c r="D6" s="28"/>
      <c r="E6" s="27" t="s">
        <v>61</v>
      </c>
    </row>
    <row r="7" spans="1:6" x14ac:dyDescent="0.35">
      <c r="A7" s="25" t="s">
        <v>34</v>
      </c>
      <c r="B7" s="25"/>
      <c r="C7" s="26"/>
      <c r="D7" s="28"/>
      <c r="E7" s="27" t="s">
        <v>62</v>
      </c>
    </row>
    <row r="8" spans="1:6" x14ac:dyDescent="0.35">
      <c r="A8" s="25" t="s">
        <v>35</v>
      </c>
      <c r="B8" s="25"/>
      <c r="C8" s="26"/>
      <c r="D8" s="28"/>
      <c r="E8" s="27" t="s">
        <v>122</v>
      </c>
    </row>
    <row r="9" spans="1:6" x14ac:dyDescent="0.35">
      <c r="A9" s="25" t="s">
        <v>36</v>
      </c>
      <c r="B9" s="28"/>
      <c r="C9" s="26"/>
      <c r="D9" s="28"/>
      <c r="E9" s="27" t="s">
        <v>63</v>
      </c>
    </row>
    <row r="10" spans="1:6" x14ac:dyDescent="0.35">
      <c r="A10" s="25" t="s">
        <v>37</v>
      </c>
      <c r="B10" s="28"/>
      <c r="C10" s="26"/>
      <c r="D10" s="28"/>
      <c r="E10" s="27" t="s">
        <v>64</v>
      </c>
    </row>
    <row r="11" spans="1:6" x14ac:dyDescent="0.35">
      <c r="A11" s="25" t="s">
        <v>38</v>
      </c>
      <c r="B11" s="28"/>
      <c r="C11" s="26"/>
      <c r="D11" s="28"/>
      <c r="E11" s="27" t="s">
        <v>65</v>
      </c>
    </row>
    <row r="12" spans="1:6" x14ac:dyDescent="0.35">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2024-07-26T12:24:18Z</dcterms:modified>
  <cp:version>V1</cp:version>
</cp:coreProperties>
</file>