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mc:AlternateContent xmlns:mc="http://schemas.openxmlformats.org/markup-compatibility/2006">
    <mc:Choice Requires="x15">
      <x15ac:absPath xmlns:x15ac="http://schemas.microsoft.com/office/spreadsheetml/2010/11/ac" url="C:\Users\123\Downloads\CONTESTACIÓN - SULIBAN MELO CASTIBLANCO\"/>
    </mc:Choice>
  </mc:AlternateContent>
  <xr:revisionPtr revIDLastSave="1" documentId="13_ncr:1_{3C14DA37-9FE1-4EF7-9F7D-98203C6A4C4F}" xr6:coauthVersionLast="47" xr6:coauthVersionMax="47" xr10:uidLastSave="{8477768D-15A1-4C49-B634-49BE2DDC36E2}"/>
  <bookViews>
    <workbookView xWindow="-108" yWindow="-108" windowWidth="16608" windowHeight="8712"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5" i="11"/>
  <c r="B6" i="11"/>
  <c r="B7" i="11"/>
  <c r="B3" i="11"/>
  <c r="B8" i="11"/>
  <c r="B4" i="10"/>
  <c r="B5" i="10"/>
  <c r="B6" i="10"/>
  <c r="B3" i="10"/>
</calcChain>
</file>

<file path=xl/sharedStrings.xml><?xml version="1.0" encoding="utf-8"?>
<sst xmlns="http://schemas.openxmlformats.org/spreadsheetml/2006/main" count="195" uniqueCount="153">
  <si>
    <t>SOLICITUD DE ANTECEDENTES -ABOGADO EXTERNO-</t>
  </si>
  <si>
    <t>Radicado(23 digitos)</t>
  </si>
  <si>
    <t>11001310500920230008000</t>
  </si>
  <si>
    <t>Juzgado</t>
  </si>
  <si>
    <t>009 LABORAL CIRCUITO BOGOTA</t>
  </si>
  <si>
    <t>Demandado</t>
  </si>
  <si>
    <t>COLFONDOS Y OTRO</t>
  </si>
  <si>
    <t xml:space="preserve">Demandante </t>
  </si>
  <si>
    <t>SULIBAN MELO CASTIBLANCO C.C. 28.684.077</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</si>
  <si>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</si>
  <si>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</si>
  <si>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</si>
  <si>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</si>
  <si>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</si>
  <si>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</si>
  <si>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</si>
  <si>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</si>
  <si>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</si>
  <si>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</si>
  <si>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SULIBAN MELO CASTIBLANCO, NACIÓ EL 27/06/1964, REALIZÓ APORTES A CAJANAL ENTRE 11/09/1985 HASTA EL 30/04/1991 Y FUE TRASLADADA AL RAIS ADMINISTRADO POR COLFONDOS EL 14/09/1994. QUE COLFONDOS NO LE SUMINISTRÓ A LA DEMANDANTE UNA ASESORÍA PROFESIONAL COMPLETA, CLARA, SUFICIENTE Y OPORTUNA SOBRE LAS CARACTERISTICAS, CONDICIONES, VARIABLES Y RIESGOS DEL RAIS EN UN COMPARATIVO CON EL RPM, SOBRE EL DERECHO DE RETRACTO. EL 20/09/2006 SE AFILIÓ A PORVENIR CON LAS MISMAS FALENCIAS Y TAMPOCO LE INDICARON SOBRE LA PROHIBICIÓN DE TRASLADO DE REGIMEN. EL 09/09/2022 SOLICITÓ AFILIACIÓN ANTE COLPENSIONES Y OBTUVO RESPUESTA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</si>
  <si>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</si>
  <si>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</si>
  <si>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</si>
  <si>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</si>
  <si>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</si>
  <si>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</si>
  <si>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</si>
  <si>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</si>
  <si>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</si>
  <si>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</si>
  <si>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</si>
  <si>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</si>
  <si>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</si>
  <si>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</si>
  <si>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</si>
  <si>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</si>
  <si>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14/11/2024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</si>
  <si>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</si>
  <si>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</si>
  <si>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</si>
  <si>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</si>
  <si>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</si>
  <si>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</si>
  <si>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</si>
  <si>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</si>
  <si>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</si>
  <si>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</si>
  <si>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</si>
  <si>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</si>
  <si>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</si>
  <si>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</si>
  <si>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</si>
  <si>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</si>
  <si>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</si>
  <si>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</si>
  <si>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</si>
  <si>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</si>
  <si>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</si>
  <si>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</si>
  <si>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</si>
  <si>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</si>
  <si>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</si>
  <si>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</si>
  <si>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</si>
  <si>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</si>
  <si>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</si>
  <si>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</si>
  <si>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</si>
  <si>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</si>
  <si>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</si>
  <si>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</si>
  <si>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</si>
  <si>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</si>
  <si>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</si>
  <si>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</si>
  <si>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</si>
  <si>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</si>
  <si>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</si>
  <si>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</si>
  <si>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</si>
  <si>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</si>
  <si>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</si>
  <si>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</si>
  <si>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</si>
  <si>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AJR1825</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</si>
  <si>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</si>
  <si>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</si>
  <si>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</si>
  <si>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</si>
  <si>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</si>
  <si>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</si>
  <si>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mes de octubre del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</si>
  <si>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</si>
  <si>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</si>
  <si>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</si>
  <si>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</si>
  <si>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</si>
  <si>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</si>
  <si>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</si>
  <si>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</si>
  <si>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</si>
  <si>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</si>
  <si>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MÉRITO FRENTE A LA DEMANDA
1.EXCEPCIONES FORMULADAS POR QUIEN EFECTUÓ EL LLAMAMIENTO EN GARANTÍA A MI REPRESENTADA 
2.AFILIACIÓN LIBRE Y ESPONTÁNEA DE LA SEÑORA SULIBAN MELO CASTIBLANCO AL RÉGIMEN DE AHORRO INDIVIDIAL CON SOLIDARIDAD.
3.ERROR DE DERECHO NO VICIA EL CONSENTIMIENTO.
4.PROHIBICIÓN DE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6.EL TRASLADO ENTRE ADMINISTRADORAS DEL RAIS DENOTA LA VOLUNTAD DEL AFILIADO DE PERMANECER EN EL RÉGIMEN DE AHORRO INDIVIDUAL CON SOLIDARIDAD Y CONSIGO, SE CONFIGURA UN ACTO DE RELACIONAMIENTO QUE PRESUPONE EL CONOCIMIENTO DEL FUNCIONAMIENTO DE DICHO RÉGIMEN   
7.PRESCRIPCION
8.BUENA FE
9.GENÉRICA O INNOMINADA
EXCEPCIONES DEL LLAMAMIENTO EN GARANTÍA – INEFICACIAS DE TRASLADO.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</si>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</sst>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7" zoomScale="70" zoomScaleNormal="70" workbookViewId="0">
      <selection activeCell="B9" sqref="B9:C9"/>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
      <c r="A1" s="39" t="s">
        <v>0</v>
      </c>
      <c r="B1" s="39"/>
      <c r="C1" s="39"/>
    </row>
    <row r="2" spans="1:3" ht="15">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ht="15">
      <c r="A8" s="5" t="s">
        <v>13</v>
      </c>
      <c r="B8" s="35">
        <v>34344</v>
      </c>
      <c r="C8" s="36"/>
    </row>
    <row r="9" spans="1:3">
      <c r="A9" s="5" t="s">
        <v>14</v>
      </c>
      <c r="B9" s="36" t="s">
        <v>12</v>
      </c>
      <c r="C9" s="36"/>
    </row>
    <row r="10" spans="1:3">
      <c r="A10" s="5" t="s">
        <v>15</v>
      </c>
      <c r="B10" s="36" t="s">
        <v>12</v>
      </c>
      <c r="C10" s="36"/>
    </row>
    <row r="11" spans="1:3" ht="23.25" customHeight="1">
      <c r="A11" s="5" t="s">
        <v>16</v>
      </c>
      <c r="B11" s="37" t="s">
        <v>17</v>
      </c>
      <c r="C11" s="38"/>
    </row>
    <row r="12" spans="1:3">
      <c r="A12" s="46" t="s">
        <v>18</v>
      </c>
      <c r="B12" s="40" t="s">
        <v>19</v>
      </c>
      <c r="C12" s="40"/>
    </row>
    <row r="13" spans="1:3" ht="30" customHeight="1">
      <c r="A13" s="46"/>
      <c r="B13" s="40"/>
      <c r="C13" s="40"/>
    </row>
    <row r="14" spans="1:3" ht="73.5" customHeight="1">
      <c r="A14" s="46"/>
      <c r="B14" s="40"/>
      <c r="C14" s="40"/>
    </row>
    <row r="15" spans="1:3" ht="28.9">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c r="A24" s="5" t="s">
        <v>28</v>
      </c>
      <c r="B24" s="40" t="s">
        <v>29</v>
      </c>
      <c r="C24" s="40"/>
    </row>
    <row r="25" spans="1:3">
      <c r="A25" s="5" t="s">
        <v>30</v>
      </c>
      <c r="B25" s="40" t="s">
        <v>31</v>
      </c>
      <c r="C25" s="40"/>
    </row>
    <row r="26" spans="1:3">
      <c r="A26" s="5" t="s">
        <v>32</v>
      </c>
      <c r="B26" s="40" t="s">
        <v>33</v>
      </c>
      <c r="C26" s="40"/>
    </row>
    <row r="27" spans="1:3">
      <c r="A27" s="5" t="s">
        <v>34</v>
      </c>
      <c r="B27" s="47">
        <v>45183</v>
      </c>
      <c r="C27" s="48"/>
    </row>
    <row r="28" spans="1:3">
      <c r="A28" s="5" t="s">
        <v>35</v>
      </c>
      <c r="B28" s="45" t="s">
        <v>36</v>
      </c>
      <c r="C28" s="45"/>
    </row>
    <row r="29" spans="1:3">
      <c r="A29" s="5" t="s">
        <v>37</v>
      </c>
      <c r="B29" s="45">
        <v>45624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
      <c r="A1" s="54" t="s">
        <v>38</v>
      </c>
      <c r="B1" s="54"/>
      <c r="C1" s="54"/>
    </row>
    <row r="2" spans="1:3">
      <c r="A2" s="13" t="s">
        <v>39</v>
      </c>
      <c r="B2" s="55" t="s">
        <v>40</v>
      </c>
      <c r="C2" s="56"/>
    </row>
    <row r="3" spans="1:3">
      <c r="A3" s="5" t="s">
        <v>1</v>
      </c>
      <c r="B3" s="40" t="str">
        <f>'GENERALES NOTA 322'!B2:C2</f>
        <v>11001310500920230008000</v>
      </c>
      <c r="C3" s="40"/>
    </row>
    <row r="4" spans="1:3">
      <c r="A4" s="5" t="s">
        <v>3</v>
      </c>
      <c r="B4" s="40" t="str">
        <f>'GENERALES NOTA 322'!B3:C3</f>
        <v>009 LABORAL CIRCUITO BOGOTA</v>
      </c>
      <c r="C4" s="40"/>
    </row>
    <row r="5" spans="1:3">
      <c r="A5" s="5" t="s">
        <v>5</v>
      </c>
      <c r="B5" s="40" t="str">
        <f>'GENERALES NOTA 322'!B4:C4</f>
        <v>COLFONDOS Y OTRO</v>
      </c>
      <c r="C5" s="40"/>
    </row>
    <row r="6" spans="1:3">
      <c r="A6" s="5" t="s">
        <v>7</v>
      </c>
      <c r="B6" s="40" t="str">
        <f>'GENERALES NOTA 322'!B5:C5</f>
        <v>SULIBAN MELO CASTIBLANCO C.C. 28.684.077</v>
      </c>
      <c r="C6" s="40"/>
    </row>
    <row r="7" spans="1:3">
      <c r="A7" s="5" t="s">
        <v>9</v>
      </c>
      <c r="B7" s="40" t="str">
        <f>'GENERALES NOTA 322'!B6:C6</f>
        <v>LLAMADA EN GARANTIA</v>
      </c>
      <c r="C7" s="40"/>
    </row>
    <row r="8" spans="1:3">
      <c r="A8" s="13" t="s">
        <v>41</v>
      </c>
      <c r="B8" s="40"/>
      <c r="C8" s="40"/>
    </row>
    <row r="9" spans="1:3">
      <c r="A9" s="13" t="s">
        <v>16</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
      <c r="A1" s="54" t="s">
        <v>83</v>
      </c>
      <c r="B1" s="54"/>
      <c r="C1" s="54"/>
    </row>
    <row r="2" spans="1:6">
      <c r="A2" s="20" t="s">
        <v>39</v>
      </c>
      <c r="B2" s="84" t="s">
        <v>84</v>
      </c>
      <c r="C2" s="85"/>
    </row>
    <row r="3" spans="1:6">
      <c r="A3" s="21" t="s">
        <v>1</v>
      </c>
      <c r="B3" s="86" t="str">
        <f>'GENERALES NOTA 322'!B2:C2</f>
        <v>11001310500920230008000</v>
      </c>
      <c r="C3" s="86"/>
    </row>
    <row r="4" spans="1:6">
      <c r="A4" s="21" t="s">
        <v>3</v>
      </c>
      <c r="B4" s="86" t="s">
        <v>4</v>
      </c>
      <c r="C4" s="86"/>
    </row>
    <row r="5" spans="1:6">
      <c r="A5" s="21" t="s">
        <v>5</v>
      </c>
      <c r="B5" s="86" t="str">
        <f>'GENERALES NOTA 322'!B4:C4</f>
        <v>COLFONDOS Y OTRO</v>
      </c>
      <c r="C5" s="86"/>
    </row>
    <row r="6" spans="1:6" ht="14.45" customHeight="1">
      <c r="A6" s="21" t="s">
        <v>7</v>
      </c>
      <c r="B6" s="86" t="str">
        <f>'GENERALES NOTA 322'!B5:C5</f>
        <v>SULIBAN MELO CASTIBLANCO C.C. 28.684.077</v>
      </c>
      <c r="C6" s="86"/>
    </row>
    <row r="7" spans="1:6">
      <c r="A7" s="21" t="s">
        <v>9</v>
      </c>
      <c r="B7" s="86" t="str">
        <f>'GENERALES NOTA 322'!B6:C6</f>
        <v>LLAMADA EN GARANTIA</v>
      </c>
      <c r="C7" s="86"/>
    </row>
    <row r="8" spans="1:6" ht="28.9">
      <c r="A8" s="21" t="s">
        <v>20</v>
      </c>
      <c r="B8" s="80" t="str">
        <f>'GENERALES NOTA 322'!B15:C15</f>
        <v>NO ES POSIBLE CUANTIFICAR LAS PRETENSIONES DE LA DEMANDA EN ATENCIÓN A LA NATURALEZA DEL PROCESO.</v>
      </c>
      <c r="C8" s="81"/>
    </row>
    <row r="9" spans="1:6">
      <c r="A9" s="87" t="s">
        <v>22</v>
      </c>
      <c r="B9" s="71" t="s">
        <v>23</v>
      </c>
      <c r="C9" s="72"/>
    </row>
    <row r="10" spans="1:6">
      <c r="A10" s="87"/>
      <c r="B10" s="22" t="s">
        <v>24</v>
      </c>
      <c r="C10" s="19">
        <f>'GENERALES NOTA 322'!C17</f>
        <v>0</v>
      </c>
    </row>
    <row r="11" spans="1:6">
      <c r="A11" s="87"/>
      <c r="B11" s="22" t="s">
        <v>25</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23</v>
      </c>
      <c r="C18" s="75"/>
    </row>
    <row r="19" spans="1:3">
      <c r="A19" s="69"/>
      <c r="B19" s="22" t="s">
        <v>24</v>
      </c>
      <c r="C19" s="19"/>
    </row>
    <row r="20" spans="1:3">
      <c r="A20" s="70"/>
      <c r="B20" s="22" t="s">
        <v>25</v>
      </c>
      <c r="C20" s="19">
        <v>0</v>
      </c>
    </row>
    <row r="21" spans="1:3">
      <c r="A21" s="70"/>
      <c r="B21" s="71" t="s">
        <v>26</v>
      </c>
      <c r="C21" s="72"/>
    </row>
    <row r="22" spans="1:3">
      <c r="A22" s="70"/>
      <c r="B22" s="22" t="s">
        <v>85</v>
      </c>
      <c r="C22" s="19">
        <v>0</v>
      </c>
    </row>
    <row r="23" spans="1:3" ht="28.9">
      <c r="A23" s="70"/>
      <c r="B23" s="22" t="s">
        <v>94</v>
      </c>
      <c r="C23" s="19">
        <v>0</v>
      </c>
    </row>
    <row r="24" spans="1:3">
      <c r="A24" s="70"/>
      <c r="B24" s="71" t="s">
        <v>95</v>
      </c>
      <c r="C24" s="72"/>
    </row>
    <row r="25" spans="1:3">
      <c r="A25" s="25"/>
      <c r="B25" s="22" t="s">
        <v>96</v>
      </c>
      <c r="C25" s="26"/>
    </row>
    <row r="26" spans="1:3">
      <c r="A26" s="27"/>
      <c r="B26" s="22" t="s">
        <v>43</v>
      </c>
      <c r="C26" s="28">
        <v>0</v>
      </c>
    </row>
    <row r="27" spans="1:3">
      <c r="A27" s="27"/>
      <c r="B27" s="22" t="s">
        <v>97</v>
      </c>
      <c r="C27" s="26"/>
    </row>
    <row r="28" spans="1:3">
      <c r="A28" s="18" t="s">
        <v>98</v>
      </c>
      <c r="B28" s="73">
        <f>IFERROR(B17*(VLOOKUP(B15,Hoja2!$G$1:$H$6,2,0)),16666)</f>
        <v>16666</v>
      </c>
      <c r="C28" s="73"/>
    </row>
    <row r="29" spans="1:3" ht="28.9">
      <c r="A29" s="21" t="s">
        <v>99</v>
      </c>
      <c r="B29" s="76" t="s">
        <v>100</v>
      </c>
      <c r="C29" s="77"/>
    </row>
    <row r="30" spans="1:3" ht="30.75">
      <c r="A30" s="21" t="s">
        <v>101</v>
      </c>
      <c r="B30" s="78" t="s">
        <v>102</v>
      </c>
      <c r="C30" s="79"/>
    </row>
    <row r="31" spans="1:3" ht="18">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11001310500920230008000</v>
      </c>
      <c r="C3" s="40"/>
    </row>
    <row r="4" spans="1:3">
      <c r="A4" s="5" t="s">
        <v>3</v>
      </c>
      <c r="B4" s="40" t="str">
        <f>'GENERALES NOTA 322'!B3:C3</f>
        <v>009 LABORAL CIRCUITO BOGOTA</v>
      </c>
      <c r="C4" s="40"/>
    </row>
    <row r="5" spans="1:3" ht="29.1" customHeight="1">
      <c r="A5" s="5" t="s">
        <v>5</v>
      </c>
      <c r="B5" s="40" t="str">
        <f>'GENERALES NOTA 322'!B4:C4</f>
        <v>COLFONDOS Y OTRO</v>
      </c>
      <c r="C5" s="40"/>
    </row>
    <row r="6" spans="1:3">
      <c r="A6" s="5" t="s">
        <v>7</v>
      </c>
      <c r="B6" s="40" t="str">
        <f>'GENERALES NOTA 322'!B5:C5</f>
        <v>SULIBAN MELO CASTIBLANCO C.C. 28.684.077</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28.9">
      <c r="A11" s="15" t="s">
        <v>109</v>
      </c>
      <c r="B11" s="89"/>
      <c r="C11" s="67"/>
    </row>
    <row r="12" spans="1:3" ht="57.6">
      <c r="A12" s="5" t="s">
        <v>110</v>
      </c>
      <c r="B12" s="40"/>
      <c r="C12" s="40"/>
    </row>
    <row r="13" spans="1:3" ht="57.6">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2024-11-28T19:50:11Z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