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rianarubiosandoval/Downloads/"/>
    </mc:Choice>
  </mc:AlternateContent>
  <xr:revisionPtr revIDLastSave="0" documentId="13_ncr:1_{2C6DE700-67BD-7E4D-8BCE-A0DDF9E03502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CAPITAL" sheetId="2" r:id="rId1"/>
    <sheet name="COSTAS" sheetId="3" r:id="rId2"/>
    <sheet name="TOT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4" l="1"/>
  <c r="B18" i="4"/>
  <c r="B12" i="4"/>
  <c r="B6" i="4"/>
  <c r="B68" i="3"/>
  <c r="F93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E89" i="3" s="1"/>
  <c r="D20" i="3"/>
  <c r="D19" i="3"/>
  <c r="D18" i="3"/>
  <c r="D17" i="3"/>
  <c r="D16" i="3"/>
  <c r="B16" i="3"/>
  <c r="D15" i="3"/>
  <c r="D14" i="3"/>
  <c r="D13" i="3"/>
  <c r="B13" i="3"/>
  <c r="B14" i="3" s="1"/>
  <c r="B15" i="3" s="1"/>
  <c r="A13" i="3"/>
  <c r="A14" i="3" s="1"/>
  <c r="A15" i="3" s="1"/>
  <c r="A16" i="3" s="1"/>
  <c r="A17" i="3" s="1"/>
  <c r="A18" i="3" s="1"/>
  <c r="A19" i="3" s="1"/>
  <c r="A20" i="3" s="1"/>
  <c r="E12" i="3"/>
  <c r="F12" i="3" s="1"/>
  <c r="D12" i="3"/>
  <c r="E11" i="3"/>
  <c r="D11" i="3"/>
  <c r="F11" i="3" s="1"/>
  <c r="E10" i="3"/>
  <c r="F10" i="3" s="1"/>
  <c r="D10" i="3"/>
  <c r="F9" i="3"/>
  <c r="E9" i="3"/>
  <c r="D9" i="3"/>
  <c r="D8" i="3"/>
  <c r="B8" i="3"/>
  <c r="E8" i="3" s="1"/>
  <c r="D7" i="3"/>
  <c r="A7" i="3"/>
  <c r="A8" i="3" s="1"/>
  <c r="D6" i="3"/>
  <c r="F6" i="3" s="1"/>
  <c r="F5" i="3"/>
  <c r="E5" i="3"/>
  <c r="D5" i="3"/>
  <c r="F91" i="2"/>
  <c r="D89" i="2"/>
  <c r="D83" i="2"/>
  <c r="D84" i="2"/>
  <c r="D85" i="2"/>
  <c r="D86" i="2"/>
  <c r="D87" i="2"/>
  <c r="D88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32" i="2"/>
  <c r="D33" i="2"/>
  <c r="D34" i="2"/>
  <c r="D35" i="2"/>
  <c r="D36" i="2"/>
  <c r="D37" i="2"/>
  <c r="D38" i="2"/>
  <c r="D39" i="2"/>
  <c r="D40" i="2"/>
  <c r="D41" i="2"/>
  <c r="D42" i="2"/>
  <c r="D43" i="2"/>
  <c r="D26" i="2"/>
  <c r="D27" i="2"/>
  <c r="D28" i="2"/>
  <c r="D29" i="2"/>
  <c r="D30" i="2"/>
  <c r="D31" i="2"/>
  <c r="D17" i="2"/>
  <c r="D18" i="2"/>
  <c r="D19" i="2"/>
  <c r="D20" i="2"/>
  <c r="D21" i="2"/>
  <c r="D22" i="2"/>
  <c r="D23" i="2"/>
  <c r="D24" i="2"/>
  <c r="D25" i="2"/>
  <c r="D15" i="2"/>
  <c r="D16" i="2"/>
  <c r="D14" i="2"/>
  <c r="D13" i="2"/>
  <c r="B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E89" i="2" s="1"/>
  <c r="A7" i="2"/>
  <c r="E7" i="2" s="1"/>
  <c r="E12" i="2"/>
  <c r="D12" i="2"/>
  <c r="D11" i="2"/>
  <c r="E11" i="2"/>
  <c r="E10" i="2"/>
  <c r="D10" i="2"/>
  <c r="F93" i="2"/>
  <c r="E9" i="2"/>
  <c r="D9" i="2"/>
  <c r="D8" i="2"/>
  <c r="B8" i="2"/>
  <c r="D7" i="2"/>
  <c r="D6" i="2"/>
  <c r="F6" i="2" s="1"/>
  <c r="D5" i="2"/>
  <c r="F8" i="3" l="1"/>
  <c r="E16" i="3"/>
  <c r="F16" i="3" s="1"/>
  <c r="B17" i="3"/>
  <c r="E15" i="3"/>
  <c r="F15" i="3" s="1"/>
  <c r="E14" i="3"/>
  <c r="F14" i="3" s="1"/>
  <c r="F89" i="3"/>
  <c r="E13" i="3"/>
  <c r="F13" i="3" s="1"/>
  <c r="E7" i="3"/>
  <c r="F89" i="2"/>
  <c r="E13" i="2"/>
  <c r="F13" i="2" s="1"/>
  <c r="B14" i="2"/>
  <c r="F9" i="2"/>
  <c r="F10" i="2"/>
  <c r="F11" i="2"/>
  <c r="F12" i="2"/>
  <c r="E5" i="2"/>
  <c r="F5" i="2" s="1"/>
  <c r="B18" i="3" l="1"/>
  <c r="E17" i="3"/>
  <c r="F17" i="3" s="1"/>
  <c r="F7" i="3"/>
  <c r="E14" i="2"/>
  <c r="F14" i="2" s="1"/>
  <c r="B15" i="2"/>
  <c r="F7" i="2"/>
  <c r="A8" i="2"/>
  <c r="B19" i="3" l="1"/>
  <c r="E18" i="3"/>
  <c r="E15" i="2"/>
  <c r="F15" i="2" s="1"/>
  <c r="B16" i="2"/>
  <c r="E8" i="2"/>
  <c r="F8" i="2" s="1"/>
  <c r="F18" i="3" l="1"/>
  <c r="B20" i="3"/>
  <c r="E19" i="3"/>
  <c r="F19" i="3" s="1"/>
  <c r="E16" i="2"/>
  <c r="F16" i="2" s="1"/>
  <c r="B17" i="2"/>
  <c r="E20" i="3" l="1"/>
  <c r="F20" i="3" s="1"/>
  <c r="B21" i="3"/>
  <c r="B18" i="2"/>
  <c r="E17" i="2"/>
  <c r="F17" i="2" s="1"/>
  <c r="B22" i="3" l="1"/>
  <c r="E21" i="3"/>
  <c r="E18" i="2"/>
  <c r="F18" i="2" s="1"/>
  <c r="B19" i="2"/>
  <c r="F21" i="3" l="1"/>
  <c r="B23" i="3"/>
  <c r="E22" i="3"/>
  <c r="F22" i="3" s="1"/>
  <c r="B20" i="2"/>
  <c r="E19" i="2"/>
  <c r="F19" i="2" s="1"/>
  <c r="E23" i="3" l="1"/>
  <c r="F23" i="3" s="1"/>
  <c r="B24" i="3"/>
  <c r="B21" i="2"/>
  <c r="E20" i="2"/>
  <c r="F20" i="2" s="1"/>
  <c r="E24" i="3" l="1"/>
  <c r="F24" i="3" s="1"/>
  <c r="B25" i="3"/>
  <c r="E21" i="2"/>
  <c r="F21" i="2" s="1"/>
  <c r="B22" i="2"/>
  <c r="B26" i="3" l="1"/>
  <c r="E25" i="3"/>
  <c r="F25" i="3" s="1"/>
  <c r="E22" i="2"/>
  <c r="F22" i="2" s="1"/>
  <c r="B23" i="2"/>
  <c r="B27" i="3" l="1"/>
  <c r="E26" i="3"/>
  <c r="F26" i="3" s="1"/>
  <c r="B24" i="2"/>
  <c r="E23" i="2"/>
  <c r="F23" i="2" s="1"/>
  <c r="B28" i="3" l="1"/>
  <c r="E27" i="3"/>
  <c r="F27" i="3" s="1"/>
  <c r="E24" i="2"/>
  <c r="F24" i="2" s="1"/>
  <c r="B25" i="2"/>
  <c r="E28" i="3" l="1"/>
  <c r="F28" i="3" s="1"/>
  <c r="B29" i="3"/>
  <c r="E25" i="2"/>
  <c r="F25" i="2" s="1"/>
  <c r="B26" i="2"/>
  <c r="B30" i="3" l="1"/>
  <c r="E29" i="3"/>
  <c r="F29" i="3" s="1"/>
  <c r="E26" i="2"/>
  <c r="F26" i="2" s="1"/>
  <c r="B27" i="2"/>
  <c r="B31" i="3" l="1"/>
  <c r="E30" i="3"/>
  <c r="F30" i="3" s="1"/>
  <c r="E27" i="2"/>
  <c r="F27" i="2" s="1"/>
  <c r="B28" i="2"/>
  <c r="E31" i="3" l="1"/>
  <c r="F31" i="3" s="1"/>
  <c r="B32" i="3"/>
  <c r="E28" i="2"/>
  <c r="F28" i="2" s="1"/>
  <c r="B29" i="2"/>
  <c r="E32" i="3" l="1"/>
  <c r="F32" i="3" s="1"/>
  <c r="B33" i="3"/>
  <c r="B30" i="2"/>
  <c r="E29" i="2"/>
  <c r="F29" i="2" s="1"/>
  <c r="B34" i="3" l="1"/>
  <c r="E33" i="3"/>
  <c r="F33" i="3" s="1"/>
  <c r="B31" i="2"/>
  <c r="E30" i="2"/>
  <c r="F30" i="2" s="1"/>
  <c r="B35" i="3" l="1"/>
  <c r="E34" i="3"/>
  <c r="F34" i="3" s="1"/>
  <c r="E31" i="2"/>
  <c r="F31" i="2" s="1"/>
  <c r="B32" i="2"/>
  <c r="E35" i="3" l="1"/>
  <c r="F35" i="3" s="1"/>
  <c r="B36" i="3"/>
  <c r="E32" i="2"/>
  <c r="F32" i="2" s="1"/>
  <c r="B33" i="2"/>
  <c r="E36" i="3" l="1"/>
  <c r="F36" i="3" s="1"/>
  <c r="B37" i="3"/>
  <c r="B34" i="2"/>
  <c r="E33" i="2"/>
  <c r="F33" i="2" s="1"/>
  <c r="B38" i="3" l="1"/>
  <c r="E37" i="3"/>
  <c r="F37" i="3" s="1"/>
  <c r="E34" i="2"/>
  <c r="F34" i="2" s="1"/>
  <c r="B35" i="2"/>
  <c r="B39" i="3" l="1"/>
  <c r="E38" i="3"/>
  <c r="F38" i="3" s="1"/>
  <c r="B36" i="2"/>
  <c r="E35" i="2"/>
  <c r="F35" i="2" s="1"/>
  <c r="B40" i="3" l="1"/>
  <c r="E39" i="3"/>
  <c r="F39" i="3" s="1"/>
  <c r="E36" i="2"/>
  <c r="F36" i="2" s="1"/>
  <c r="B37" i="2"/>
  <c r="E40" i="3" l="1"/>
  <c r="F40" i="3" s="1"/>
  <c r="B41" i="3"/>
  <c r="E37" i="2"/>
  <c r="F37" i="2" s="1"/>
  <c r="B38" i="2"/>
  <c r="B42" i="3" l="1"/>
  <c r="E41" i="3"/>
  <c r="F41" i="3" s="1"/>
  <c r="E38" i="2"/>
  <c r="F38" i="2" s="1"/>
  <c r="B39" i="2"/>
  <c r="B43" i="3" l="1"/>
  <c r="E42" i="3"/>
  <c r="F42" i="3" s="1"/>
  <c r="E39" i="2"/>
  <c r="F39" i="2" s="1"/>
  <c r="B40" i="2"/>
  <c r="B44" i="3" l="1"/>
  <c r="E43" i="3"/>
  <c r="F43" i="3" s="1"/>
  <c r="B41" i="2"/>
  <c r="E40" i="2"/>
  <c r="F40" i="2" s="1"/>
  <c r="E44" i="3" l="1"/>
  <c r="F44" i="3" s="1"/>
  <c r="B45" i="3"/>
  <c r="E41" i="2"/>
  <c r="F41" i="2" s="1"/>
  <c r="B42" i="2"/>
  <c r="B46" i="3" l="1"/>
  <c r="E45" i="3"/>
  <c r="F45" i="3" s="1"/>
  <c r="E42" i="2"/>
  <c r="F42" i="2" s="1"/>
  <c r="B43" i="2"/>
  <c r="E46" i="3" l="1"/>
  <c r="F46" i="3" s="1"/>
  <c r="B47" i="3"/>
  <c r="E43" i="2"/>
  <c r="F43" i="2" s="1"/>
  <c r="B44" i="2"/>
  <c r="B48" i="3" l="1"/>
  <c r="E47" i="3"/>
  <c r="F47" i="3" s="1"/>
  <c r="B45" i="2"/>
  <c r="E44" i="2"/>
  <c r="F44" i="2" s="1"/>
  <c r="E48" i="3" l="1"/>
  <c r="F48" i="3" s="1"/>
  <c r="B49" i="3"/>
  <c r="B46" i="2"/>
  <c r="E45" i="2"/>
  <c r="F45" i="2" s="1"/>
  <c r="B50" i="3" l="1"/>
  <c r="E49" i="3"/>
  <c r="F49" i="3" s="1"/>
  <c r="E46" i="2"/>
  <c r="F46" i="2" s="1"/>
  <c r="B47" i="2"/>
  <c r="B51" i="3" l="1"/>
  <c r="E50" i="3"/>
  <c r="F50" i="3" s="1"/>
  <c r="E47" i="2"/>
  <c r="F47" i="2" s="1"/>
  <c r="B48" i="2"/>
  <c r="B52" i="3" l="1"/>
  <c r="E51" i="3"/>
  <c r="F51" i="3" s="1"/>
  <c r="B49" i="2"/>
  <c r="E48" i="2"/>
  <c r="F48" i="2" s="1"/>
  <c r="E52" i="3" l="1"/>
  <c r="F52" i="3" s="1"/>
  <c r="B53" i="3"/>
  <c r="E49" i="2"/>
  <c r="F49" i="2" s="1"/>
  <c r="B50" i="2"/>
  <c r="B54" i="3" l="1"/>
  <c r="E53" i="3"/>
  <c r="F53" i="3" s="1"/>
  <c r="B51" i="2"/>
  <c r="E50" i="2"/>
  <c r="F50" i="2" s="1"/>
  <c r="E54" i="3" l="1"/>
  <c r="F54" i="3" s="1"/>
  <c r="B55" i="3"/>
  <c r="E51" i="2"/>
  <c r="F51" i="2" s="1"/>
  <c r="B52" i="2"/>
  <c r="B56" i="3" l="1"/>
  <c r="E55" i="3"/>
  <c r="F55" i="3" s="1"/>
  <c r="B53" i="2"/>
  <c r="E52" i="2"/>
  <c r="F52" i="2" s="1"/>
  <c r="E56" i="3" l="1"/>
  <c r="F56" i="3" s="1"/>
  <c r="B57" i="3"/>
  <c r="E53" i="2"/>
  <c r="F53" i="2" s="1"/>
  <c r="B54" i="2"/>
  <c r="B58" i="3" l="1"/>
  <c r="E57" i="3"/>
  <c r="F57" i="3" s="1"/>
  <c r="E54" i="2"/>
  <c r="F54" i="2" s="1"/>
  <c r="B55" i="2"/>
  <c r="B59" i="3" l="1"/>
  <c r="E58" i="3"/>
  <c r="F58" i="3" s="1"/>
  <c r="E55" i="2"/>
  <c r="F55" i="2" s="1"/>
  <c r="B56" i="2"/>
  <c r="B60" i="3" l="1"/>
  <c r="E59" i="3"/>
  <c r="F59" i="3" s="1"/>
  <c r="E56" i="2"/>
  <c r="F56" i="2" s="1"/>
  <c r="B57" i="2"/>
  <c r="E60" i="3" l="1"/>
  <c r="F60" i="3" s="1"/>
  <c r="B61" i="3"/>
  <c r="E57" i="2"/>
  <c r="F57" i="2" s="1"/>
  <c r="B58" i="2"/>
  <c r="B62" i="3" l="1"/>
  <c r="E61" i="3"/>
  <c r="F61" i="3" s="1"/>
  <c r="B59" i="2"/>
  <c r="E58" i="2"/>
  <c r="F58" i="2" s="1"/>
  <c r="E62" i="3" l="1"/>
  <c r="F62" i="3" s="1"/>
  <c r="B63" i="3"/>
  <c r="B60" i="2"/>
  <c r="E59" i="2"/>
  <c r="F59" i="2" s="1"/>
  <c r="B64" i="3" l="1"/>
  <c r="E63" i="3"/>
  <c r="F63" i="3" s="1"/>
  <c r="E60" i="2"/>
  <c r="F60" i="2" s="1"/>
  <c r="B61" i="2"/>
  <c r="E64" i="3" l="1"/>
  <c r="F64" i="3" s="1"/>
  <c r="B65" i="3"/>
  <c r="E61" i="2"/>
  <c r="F61" i="2" s="1"/>
  <c r="B62" i="2"/>
  <c r="B66" i="3" l="1"/>
  <c r="E65" i="3"/>
  <c r="F65" i="3" s="1"/>
  <c r="E62" i="2"/>
  <c r="F62" i="2" s="1"/>
  <c r="B63" i="2"/>
  <c r="B67" i="3" l="1"/>
  <c r="E66" i="3"/>
  <c r="F66" i="3" s="1"/>
  <c r="B64" i="2"/>
  <c r="E63" i="2"/>
  <c r="F63" i="2" s="1"/>
  <c r="E67" i="3" l="1"/>
  <c r="F67" i="3" s="1"/>
  <c r="E64" i="2"/>
  <c r="F64" i="2" s="1"/>
  <c r="B65" i="2"/>
  <c r="E68" i="3" l="1"/>
  <c r="F68" i="3" s="1"/>
  <c r="B69" i="3"/>
  <c r="B66" i="2"/>
  <c r="E65" i="2"/>
  <c r="F65" i="2" s="1"/>
  <c r="B70" i="3" l="1"/>
  <c r="E69" i="3"/>
  <c r="F69" i="3" s="1"/>
  <c r="B67" i="2"/>
  <c r="E66" i="2"/>
  <c r="F66" i="2" s="1"/>
  <c r="E70" i="3" l="1"/>
  <c r="F70" i="3" s="1"/>
  <c r="B71" i="3"/>
  <c r="E67" i="2"/>
  <c r="F67" i="2" s="1"/>
  <c r="B68" i="2"/>
  <c r="B72" i="3" l="1"/>
  <c r="E71" i="3"/>
  <c r="F71" i="3" s="1"/>
  <c r="B69" i="2"/>
  <c r="E68" i="2"/>
  <c r="F68" i="2" s="1"/>
  <c r="E72" i="3" l="1"/>
  <c r="F72" i="3" s="1"/>
  <c r="B73" i="3"/>
  <c r="B70" i="2"/>
  <c r="E69" i="2"/>
  <c r="F69" i="2" s="1"/>
  <c r="B74" i="3" l="1"/>
  <c r="E73" i="3"/>
  <c r="F73" i="3" s="1"/>
  <c r="E70" i="2"/>
  <c r="F70" i="2" s="1"/>
  <c r="B71" i="2"/>
  <c r="B75" i="3" l="1"/>
  <c r="E74" i="3"/>
  <c r="F74" i="3" s="1"/>
  <c r="B72" i="2"/>
  <c r="E71" i="2"/>
  <c r="F71" i="2" s="1"/>
  <c r="B76" i="3" l="1"/>
  <c r="E75" i="3"/>
  <c r="F75" i="3" s="1"/>
  <c r="E72" i="2"/>
  <c r="F72" i="2" s="1"/>
  <c r="B73" i="2"/>
  <c r="E76" i="3" l="1"/>
  <c r="F76" i="3" s="1"/>
  <c r="B77" i="3"/>
  <c r="B74" i="2"/>
  <c r="E73" i="2"/>
  <c r="F73" i="2" s="1"/>
  <c r="B78" i="3" l="1"/>
  <c r="E77" i="3"/>
  <c r="F77" i="3" s="1"/>
  <c r="E74" i="2"/>
  <c r="F74" i="2" s="1"/>
  <c r="B75" i="2"/>
  <c r="E78" i="3" l="1"/>
  <c r="F78" i="3" s="1"/>
  <c r="B79" i="3"/>
  <c r="E75" i="2"/>
  <c r="F75" i="2" s="1"/>
  <c r="B76" i="2"/>
  <c r="B80" i="3" l="1"/>
  <c r="E79" i="3"/>
  <c r="F79" i="3" s="1"/>
  <c r="B77" i="2"/>
  <c r="E76" i="2"/>
  <c r="F76" i="2" s="1"/>
  <c r="E80" i="3" l="1"/>
  <c r="F80" i="3" s="1"/>
  <c r="B81" i="3"/>
  <c r="B78" i="2"/>
  <c r="E77" i="2"/>
  <c r="F77" i="2" s="1"/>
  <c r="E81" i="3" l="1"/>
  <c r="F81" i="3" s="1"/>
  <c r="B82" i="3"/>
  <c r="E78" i="2"/>
  <c r="F78" i="2" s="1"/>
  <c r="B79" i="2"/>
  <c r="B83" i="3" l="1"/>
  <c r="E82" i="3"/>
  <c r="F82" i="3" s="1"/>
  <c r="B80" i="2"/>
  <c r="E79" i="2"/>
  <c r="F79" i="2" s="1"/>
  <c r="B84" i="3" l="1"/>
  <c r="E83" i="3"/>
  <c r="F83" i="3" s="1"/>
  <c r="E80" i="2"/>
  <c r="F80" i="2" s="1"/>
  <c r="B81" i="2"/>
  <c r="B85" i="3" l="1"/>
  <c r="E84" i="3"/>
  <c r="F84" i="3" s="1"/>
  <c r="B82" i="2"/>
  <c r="E81" i="2"/>
  <c r="F81" i="2" s="1"/>
  <c r="B86" i="3" l="1"/>
  <c r="E85" i="3"/>
  <c r="F85" i="3" s="1"/>
  <c r="E82" i="2"/>
  <c r="F82" i="2" s="1"/>
  <c r="B83" i="2"/>
  <c r="E86" i="3" l="1"/>
  <c r="F86" i="3" s="1"/>
  <c r="B87" i="3"/>
  <c r="B84" i="2"/>
  <c r="E83" i="2"/>
  <c r="F83" i="2" s="1"/>
  <c r="B88" i="3" l="1"/>
  <c r="E88" i="3" s="1"/>
  <c r="E87" i="3"/>
  <c r="F87" i="3" s="1"/>
  <c r="E84" i="2"/>
  <c r="F84" i="2" s="1"/>
  <c r="B85" i="2"/>
  <c r="F88" i="3" l="1"/>
  <c r="F92" i="3" s="1"/>
  <c r="F94" i="3" s="1"/>
  <c r="F91" i="3"/>
  <c r="B86" i="2"/>
  <c r="E85" i="2"/>
  <c r="F85" i="2" s="1"/>
  <c r="E86" i="2" l="1"/>
  <c r="F86" i="2" s="1"/>
  <c r="B87" i="2"/>
  <c r="B88" i="2" l="1"/>
  <c r="E88" i="2" s="1"/>
  <c r="F88" i="2" s="1"/>
  <c r="E87" i="2"/>
  <c r="F87" i="2" s="1"/>
  <c r="F92" i="2" l="1"/>
  <c r="F94" i="2" s="1"/>
</calcChain>
</file>

<file path=xl/sharedStrings.xml><?xml version="1.0" encoding="utf-8"?>
<sst xmlns="http://schemas.openxmlformats.org/spreadsheetml/2006/main" count="43" uniqueCount="21">
  <si>
    <t>CAPITAL:</t>
  </si>
  <si>
    <t>VIGENCIA</t>
  </si>
  <si>
    <t>Máxima Autorizada</t>
  </si>
  <si>
    <t>DESDE</t>
  </si>
  <si>
    <t>HASTA</t>
  </si>
  <si>
    <t>Tasa aumentada una y media veces</t>
  </si>
  <si>
    <t xml:space="preserve">T. Mes vencido - Nominal </t>
  </si>
  <si>
    <t>DÍAS</t>
  </si>
  <si>
    <t>INTERESES</t>
  </si>
  <si>
    <t>Total Intereses</t>
  </si>
  <si>
    <t>Capital</t>
  </si>
  <si>
    <t>Capital + Intereses</t>
  </si>
  <si>
    <t>LIQUIDACIÓN</t>
  </si>
  <si>
    <t>30/02/2018</t>
  </si>
  <si>
    <t xml:space="preserve">Total días </t>
  </si>
  <si>
    <t>EN FAVOR DE NELSON ALIRIO MUÑOZ</t>
  </si>
  <si>
    <t>Costas</t>
  </si>
  <si>
    <t>TOTAL</t>
  </si>
  <si>
    <t>EN FAVOR DE MARÍA AZUCENA GRIJALBA</t>
  </si>
  <si>
    <t>EN FAVOR DE DAVIER ANDRÉS MUÑOZ</t>
  </si>
  <si>
    <t>TOTAL LIQUIDACIÓN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</si>
</sst>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2" formatCode="_-&quot;$&quot;* #,##0_-;\-&quot;$&quot;* #,##0_-;_-&quot;$&quot;* &quot;-&quot;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2" fontId="1" fillId="0" borderId="0" xfId="0" applyNumberFormat="1" applyFont="1"/>
    <xf numFmtId="10" fontId="2" fillId="0" borderId="0" xfId="0" applyNumberFormat="1" applyFont="1"/>
    <xf numFmtId="0" fontId="2" fillId="0" borderId="0" xfId="0" applyFont="1"/>
    <xf numFmtId="42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42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10" fontId="2" fillId="0" borderId="1" xfId="0" applyNumberFormat="1" applyFont="1" applyBorder="1"/>
    <xf numFmtId="0" fontId="2" fillId="0" borderId="1" xfId="0" applyFont="1" applyBorder="1"/>
    <xf numFmtId="42" fontId="2" fillId="0" borderId="1" xfId="0" applyNumberFormat="1" applyFont="1" applyBorder="1"/>
    <xf numFmtId="42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right"/>
    </xf>
    <xf numFmtId="14" fontId="2" fillId="0" borderId="2" xfId="0" applyNumberFormat="1" applyFont="1" applyBorder="1"/>
    <xf numFmtId="14" fontId="2" fillId="0" borderId="3" xfId="0" applyNumberFormat="1" applyFont="1" applyBorder="1"/>
    <xf numFmtId="10" fontId="2" fillId="0" borderId="3" xfId="0" applyNumberFormat="1" applyFont="1" applyBorder="1"/>
    <xf numFmtId="0" fontId="2" fillId="0" borderId="3" xfId="0" applyFont="1" applyBorder="1"/>
    <xf numFmtId="42" fontId="2" fillId="0" borderId="4" xfId="0" applyNumberFormat="1" applyFont="1" applyBorder="1"/>
    <xf numFmtId="0" fontId="1" fillId="2" borderId="1" xfId="0" applyFont="1" applyFill="1" applyBorder="1" applyAlignment="1">
      <alignment horizontal="center"/>
    </xf>
    <xf numFmtId="42" fontId="1" fillId="2" borderId="1" xfId="0" applyNumberFormat="1" applyFont="1" applyFill="1" applyBorder="1"/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6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6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workbookViewId="0">
      <selection activeCell="H82" sqref="H82"/>
    </sheetView>
  </sheetViews>
  <sheetFormatPr baseColWidth="10" defaultRowHeight="15" x14ac:dyDescent="0.2"/>
  <cols>
    <col min="2" max="2" width="13" bestFit="1" customWidth="1"/>
    <col min="6" max="6" width="12" bestFit="1" customWidth="1"/>
  </cols>
  <sheetData>
    <row r="1" spans="1:6" x14ac:dyDescent="0.2">
      <c r="A1" s="1" t="s">
        <v>0</v>
      </c>
      <c r="B1" s="2">
        <v>60000000</v>
      </c>
      <c r="C1" s="3"/>
      <c r="D1" s="4"/>
      <c r="E1" s="4"/>
      <c r="F1" s="5"/>
    </row>
    <row r="2" spans="1:6" x14ac:dyDescent="0.2">
      <c r="A2" s="4"/>
      <c r="B2" s="4"/>
      <c r="C2" s="3"/>
      <c r="D2" s="4"/>
      <c r="E2" s="4"/>
      <c r="F2" s="5"/>
    </row>
    <row r="3" spans="1:6" x14ac:dyDescent="0.2">
      <c r="A3" s="16" t="s">
        <v>1</v>
      </c>
      <c r="B3" s="16"/>
      <c r="C3" s="14" t="s">
        <v>2</v>
      </c>
      <c r="D3" s="15"/>
      <c r="E3" s="16" t="s">
        <v>12</v>
      </c>
      <c r="F3" s="16"/>
    </row>
    <row r="4" spans="1:6" ht="52" x14ac:dyDescent="0.2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</row>
    <row r="5" spans="1:6" x14ac:dyDescent="0.2">
      <c r="A5" s="9">
        <v>43126</v>
      </c>
      <c r="B5" s="9">
        <v>43130</v>
      </c>
      <c r="C5" s="10">
        <v>0.06</v>
      </c>
      <c r="D5" s="10">
        <f t="shared" ref="D5:D10" si="0">((1+C5)^(1/12))-1</f>
        <v>4.8675505653430484E-3</v>
      </c>
      <c r="E5" s="11">
        <f t="shared" ref="E5:E10" si="1">B5-A5+1</f>
        <v>5</v>
      </c>
      <c r="F5" s="12">
        <f t="shared" ref="F5:F8" si="2">((B$1*D5)/30)*E5</f>
        <v>48675.505653430482</v>
      </c>
    </row>
    <row r="6" spans="1:6" x14ac:dyDescent="0.2">
      <c r="A6" s="9">
        <v>43132</v>
      </c>
      <c r="B6" s="18" t="s">
        <v>13</v>
      </c>
      <c r="C6" s="10">
        <v>0.06</v>
      </c>
      <c r="D6" s="10">
        <f t="shared" si="0"/>
        <v>4.8675505653430484E-3</v>
      </c>
      <c r="E6" s="11">
        <v>30</v>
      </c>
      <c r="F6" s="12">
        <f>((B$1*D6)/30)*E6</f>
        <v>292053.03392058291</v>
      </c>
    </row>
    <row r="7" spans="1:6" x14ac:dyDescent="0.2">
      <c r="A7" s="9">
        <f t="shared" ref="A7:A8" si="3">EDATE(A6,1)</f>
        <v>43160</v>
      </c>
      <c r="B7" s="9">
        <v>43189</v>
      </c>
      <c r="C7" s="10">
        <v>0.06</v>
      </c>
      <c r="D7" s="10">
        <f t="shared" si="0"/>
        <v>4.8675505653430484E-3</v>
      </c>
      <c r="E7" s="9">
        <f>B7-A7+1</f>
        <v>30</v>
      </c>
      <c r="F7" s="12">
        <f t="shared" si="2"/>
        <v>292053.03392058291</v>
      </c>
    </row>
    <row r="8" spans="1:6" x14ac:dyDescent="0.2">
      <c r="A8" s="9">
        <f t="shared" si="3"/>
        <v>43191</v>
      </c>
      <c r="B8" s="9">
        <f t="shared" ref="B8" si="4">EOMONTH(B7,1)</f>
        <v>43220</v>
      </c>
      <c r="C8" s="10">
        <v>0.06</v>
      </c>
      <c r="D8" s="10">
        <f t="shared" si="0"/>
        <v>4.8675505653430484E-3</v>
      </c>
      <c r="E8" s="11">
        <f>B8-A8+1</f>
        <v>30</v>
      </c>
      <c r="F8" s="12">
        <f t="shared" si="2"/>
        <v>292053.03392058291</v>
      </c>
    </row>
    <row r="9" spans="1:6" x14ac:dyDescent="0.2">
      <c r="A9" s="9">
        <v>43221</v>
      </c>
      <c r="B9" s="9">
        <v>43250</v>
      </c>
      <c r="C9" s="10">
        <v>0.06</v>
      </c>
      <c r="D9" s="10">
        <f t="shared" si="0"/>
        <v>4.8675505653430484E-3</v>
      </c>
      <c r="E9" s="11">
        <f t="shared" si="1"/>
        <v>30</v>
      </c>
      <c r="F9" s="12">
        <f>((B$1*D9)/30)*E9</f>
        <v>292053.03392058291</v>
      </c>
    </row>
    <row r="10" spans="1:6" x14ac:dyDescent="0.2">
      <c r="A10" s="9">
        <v>43252</v>
      </c>
      <c r="B10" s="9">
        <v>43281</v>
      </c>
      <c r="C10" s="10">
        <v>0.06</v>
      </c>
      <c r="D10" s="10">
        <f t="shared" si="0"/>
        <v>4.8675505653430484E-3</v>
      </c>
      <c r="E10" s="11">
        <f t="shared" si="1"/>
        <v>30</v>
      </c>
      <c r="F10" s="12">
        <f>((B$1*D10)/30)*E10</f>
        <v>292053.03392058291</v>
      </c>
    </row>
    <row r="11" spans="1:6" x14ac:dyDescent="0.2">
      <c r="A11" s="9">
        <v>43282</v>
      </c>
      <c r="B11" s="9">
        <v>43311</v>
      </c>
      <c r="C11" s="10">
        <v>0.06</v>
      </c>
      <c r="D11" s="10">
        <f>((1+C11)^(1/12))-1</f>
        <v>4.8675505653430484E-3</v>
      </c>
      <c r="E11" s="11">
        <f t="shared" ref="E11" si="5">B11-A11+1</f>
        <v>30</v>
      </c>
      <c r="F11" s="12">
        <f>((B$1*D11)/30)*E11</f>
        <v>292053.03392058291</v>
      </c>
    </row>
    <row r="12" spans="1:6" x14ac:dyDescent="0.2">
      <c r="A12" s="9">
        <v>43313</v>
      </c>
      <c r="B12" s="9">
        <v>43342</v>
      </c>
      <c r="C12" s="10">
        <v>0.06</v>
      </c>
      <c r="D12" s="10">
        <f>((1+C12)^(1/12))-1</f>
        <v>4.8675505653430484E-3</v>
      </c>
      <c r="E12" s="11">
        <f t="shared" ref="E12" si="6">B12-A12+1</f>
        <v>30</v>
      </c>
      <c r="F12" s="12">
        <f>((B$1*D12)/30)*E12</f>
        <v>292053.03392058291</v>
      </c>
    </row>
    <row r="13" spans="1:6" x14ac:dyDescent="0.2">
      <c r="A13" s="9">
        <f>EDATE(A12,1)</f>
        <v>43344</v>
      </c>
      <c r="B13" s="9">
        <f>EOMONTH(B12,1)</f>
        <v>43373</v>
      </c>
      <c r="C13" s="10">
        <v>0.06</v>
      </c>
      <c r="D13" s="10">
        <f>((1+C13)^(1/12))-1</f>
        <v>4.8675505653430484E-3</v>
      </c>
      <c r="E13" s="11">
        <f>B13-A13+1</f>
        <v>30</v>
      </c>
      <c r="F13" s="12">
        <f>((B$1*D13)/30)*E13</f>
        <v>292053.03392058291</v>
      </c>
    </row>
    <row r="14" spans="1:6" x14ac:dyDescent="0.2">
      <c r="A14" s="9">
        <f>EDATE(A13,1)</f>
        <v>43374</v>
      </c>
      <c r="B14" s="9">
        <f>EOMONTH(B13,1)</f>
        <v>43404</v>
      </c>
      <c r="C14" s="10">
        <v>0.06</v>
      </c>
      <c r="D14" s="10">
        <f>((1+C14)^(1/12))-1</f>
        <v>4.8675505653430484E-3</v>
      </c>
      <c r="E14" s="11">
        <f>B14-A14+1</f>
        <v>31</v>
      </c>
      <c r="F14" s="12">
        <f>((B$1*D14)/30)*E14</f>
        <v>301788.13505126897</v>
      </c>
    </row>
    <row r="15" spans="1:6" x14ac:dyDescent="0.2">
      <c r="A15" s="9">
        <f t="shared" ref="A15:A16" si="7">EDATE(A14,1)</f>
        <v>43405</v>
      </c>
      <c r="B15" s="9">
        <f t="shared" ref="B15:B16" si="8">EOMONTH(B14,1)</f>
        <v>43434</v>
      </c>
      <c r="C15" s="10">
        <v>0.06</v>
      </c>
      <c r="D15" s="10">
        <f t="shared" ref="D15:D78" si="9">((1+C15)^(1/12))-1</f>
        <v>4.8675505653430484E-3</v>
      </c>
      <c r="E15" s="11">
        <f t="shared" ref="E15:E16" si="10">B15-A15+1</f>
        <v>30</v>
      </c>
      <c r="F15" s="12">
        <f t="shared" ref="F15:F16" si="11">((B$1*D15)/30)*E15</f>
        <v>292053.03392058291</v>
      </c>
    </row>
    <row r="16" spans="1:6" x14ac:dyDescent="0.2">
      <c r="A16" s="9">
        <f t="shared" si="7"/>
        <v>43435</v>
      </c>
      <c r="B16" s="9">
        <f t="shared" si="8"/>
        <v>43465</v>
      </c>
      <c r="C16" s="10">
        <v>0.06</v>
      </c>
      <c r="D16" s="10">
        <f t="shared" si="9"/>
        <v>4.8675505653430484E-3</v>
      </c>
      <c r="E16" s="11">
        <f t="shared" si="10"/>
        <v>31</v>
      </c>
      <c r="F16" s="12">
        <f t="shared" si="11"/>
        <v>301788.13505126897</v>
      </c>
    </row>
    <row r="17" spans="1:6" x14ac:dyDescent="0.2">
      <c r="A17" s="9">
        <f t="shared" ref="A17:A25" si="12">EDATE(A16,1)</f>
        <v>43466</v>
      </c>
      <c r="B17" s="9">
        <f t="shared" ref="B17:B25" si="13">EOMONTH(B16,1)</f>
        <v>43496</v>
      </c>
      <c r="C17" s="10">
        <v>0.06</v>
      </c>
      <c r="D17" s="10">
        <f t="shared" si="9"/>
        <v>4.8675505653430484E-3</v>
      </c>
      <c r="E17" s="11">
        <f t="shared" ref="E17:E25" si="14">B17-A17+1</f>
        <v>31</v>
      </c>
      <c r="F17" s="12">
        <f t="shared" ref="F17:F25" si="15">((B$1*D17)/30)*E17</f>
        <v>301788.13505126897</v>
      </c>
    </row>
    <row r="18" spans="1:6" x14ac:dyDescent="0.2">
      <c r="A18" s="9">
        <f t="shared" si="12"/>
        <v>43497</v>
      </c>
      <c r="B18" s="9">
        <f t="shared" si="13"/>
        <v>43524</v>
      </c>
      <c r="C18" s="10">
        <v>0.06</v>
      </c>
      <c r="D18" s="10">
        <f t="shared" si="9"/>
        <v>4.8675505653430484E-3</v>
      </c>
      <c r="E18" s="11">
        <f t="shared" si="14"/>
        <v>28</v>
      </c>
      <c r="F18" s="12">
        <f t="shared" si="15"/>
        <v>272582.83165921073</v>
      </c>
    </row>
    <row r="19" spans="1:6" x14ac:dyDescent="0.2">
      <c r="A19" s="9">
        <f t="shared" si="12"/>
        <v>43525</v>
      </c>
      <c r="B19" s="9">
        <f t="shared" si="13"/>
        <v>43555</v>
      </c>
      <c r="C19" s="10">
        <v>0.06</v>
      </c>
      <c r="D19" s="10">
        <f t="shared" si="9"/>
        <v>4.8675505653430484E-3</v>
      </c>
      <c r="E19" s="11">
        <f t="shared" si="14"/>
        <v>31</v>
      </c>
      <c r="F19" s="12">
        <f t="shared" si="15"/>
        <v>301788.13505126897</v>
      </c>
    </row>
    <row r="20" spans="1:6" x14ac:dyDescent="0.2">
      <c r="A20" s="9">
        <f t="shared" si="12"/>
        <v>43556</v>
      </c>
      <c r="B20" s="9">
        <f t="shared" si="13"/>
        <v>43585</v>
      </c>
      <c r="C20" s="10">
        <v>0.06</v>
      </c>
      <c r="D20" s="10">
        <f t="shared" si="9"/>
        <v>4.8675505653430484E-3</v>
      </c>
      <c r="E20" s="11">
        <f t="shared" si="14"/>
        <v>30</v>
      </c>
      <c r="F20" s="12">
        <f t="shared" si="15"/>
        <v>292053.03392058291</v>
      </c>
    </row>
    <row r="21" spans="1:6" x14ac:dyDescent="0.2">
      <c r="A21" s="9">
        <f t="shared" si="12"/>
        <v>43586</v>
      </c>
      <c r="B21" s="9">
        <f t="shared" si="13"/>
        <v>43616</v>
      </c>
      <c r="C21" s="10">
        <v>0.06</v>
      </c>
      <c r="D21" s="10">
        <f t="shared" si="9"/>
        <v>4.8675505653430484E-3</v>
      </c>
      <c r="E21" s="11">
        <f t="shared" si="14"/>
        <v>31</v>
      </c>
      <c r="F21" s="12">
        <f t="shared" si="15"/>
        <v>301788.13505126897</v>
      </c>
    </row>
    <row r="22" spans="1:6" x14ac:dyDescent="0.2">
      <c r="A22" s="9">
        <f t="shared" si="12"/>
        <v>43617</v>
      </c>
      <c r="B22" s="9">
        <f t="shared" si="13"/>
        <v>43646</v>
      </c>
      <c r="C22" s="10">
        <v>0.06</v>
      </c>
      <c r="D22" s="10">
        <f t="shared" si="9"/>
        <v>4.8675505653430484E-3</v>
      </c>
      <c r="E22" s="11">
        <f t="shared" si="14"/>
        <v>30</v>
      </c>
      <c r="F22" s="12">
        <f t="shared" si="15"/>
        <v>292053.03392058291</v>
      </c>
    </row>
    <row r="23" spans="1:6" x14ac:dyDescent="0.2">
      <c r="A23" s="9">
        <f t="shared" si="12"/>
        <v>43647</v>
      </c>
      <c r="B23" s="9">
        <f t="shared" si="13"/>
        <v>43677</v>
      </c>
      <c r="C23" s="10">
        <v>0.06</v>
      </c>
      <c r="D23" s="10">
        <f t="shared" si="9"/>
        <v>4.8675505653430484E-3</v>
      </c>
      <c r="E23" s="11">
        <f t="shared" si="14"/>
        <v>31</v>
      </c>
      <c r="F23" s="12">
        <f t="shared" si="15"/>
        <v>301788.13505126897</v>
      </c>
    </row>
    <row r="24" spans="1:6" x14ac:dyDescent="0.2">
      <c r="A24" s="9">
        <f t="shared" si="12"/>
        <v>43678</v>
      </c>
      <c r="B24" s="9">
        <f t="shared" si="13"/>
        <v>43708</v>
      </c>
      <c r="C24" s="10">
        <v>0.06</v>
      </c>
      <c r="D24" s="10">
        <f t="shared" si="9"/>
        <v>4.8675505653430484E-3</v>
      </c>
      <c r="E24" s="11">
        <f t="shared" si="14"/>
        <v>31</v>
      </c>
      <c r="F24" s="12">
        <f t="shared" si="15"/>
        <v>301788.13505126897</v>
      </c>
    </row>
    <row r="25" spans="1:6" x14ac:dyDescent="0.2">
      <c r="A25" s="9">
        <f t="shared" si="12"/>
        <v>43709</v>
      </c>
      <c r="B25" s="9">
        <f t="shared" si="13"/>
        <v>43738</v>
      </c>
      <c r="C25" s="10">
        <v>0.06</v>
      </c>
      <c r="D25" s="10">
        <f t="shared" si="9"/>
        <v>4.8675505653430484E-3</v>
      </c>
      <c r="E25" s="11">
        <f t="shared" si="14"/>
        <v>30</v>
      </c>
      <c r="F25" s="12">
        <f t="shared" si="15"/>
        <v>292053.03392058291</v>
      </c>
    </row>
    <row r="26" spans="1:6" x14ac:dyDescent="0.2">
      <c r="A26" s="9">
        <f t="shared" ref="A26:A31" si="16">EDATE(A25,1)</f>
        <v>43739</v>
      </c>
      <c r="B26" s="9">
        <f t="shared" ref="B26:B31" si="17">EOMONTH(B25,1)</f>
        <v>43769</v>
      </c>
      <c r="C26" s="10">
        <v>0.06</v>
      </c>
      <c r="D26" s="10">
        <f t="shared" si="9"/>
        <v>4.8675505653430484E-3</v>
      </c>
      <c r="E26" s="11">
        <f t="shared" ref="E26:E31" si="18">B26-A26+1</f>
        <v>31</v>
      </c>
      <c r="F26" s="12">
        <f t="shared" ref="F26:F31" si="19">((B$1*D26)/30)*E26</f>
        <v>301788.13505126897</v>
      </c>
    </row>
    <row r="27" spans="1:6" x14ac:dyDescent="0.2">
      <c r="A27" s="9">
        <f t="shared" si="16"/>
        <v>43770</v>
      </c>
      <c r="B27" s="9">
        <f t="shared" si="17"/>
        <v>43799</v>
      </c>
      <c r="C27" s="10">
        <v>0.06</v>
      </c>
      <c r="D27" s="10">
        <f t="shared" si="9"/>
        <v>4.8675505653430484E-3</v>
      </c>
      <c r="E27" s="11">
        <f t="shared" si="18"/>
        <v>30</v>
      </c>
      <c r="F27" s="12">
        <f t="shared" si="19"/>
        <v>292053.03392058291</v>
      </c>
    </row>
    <row r="28" spans="1:6" x14ac:dyDescent="0.2">
      <c r="A28" s="9">
        <f t="shared" si="16"/>
        <v>43800</v>
      </c>
      <c r="B28" s="9">
        <f t="shared" si="17"/>
        <v>43830</v>
      </c>
      <c r="C28" s="10">
        <v>0.06</v>
      </c>
      <c r="D28" s="10">
        <f t="shared" si="9"/>
        <v>4.8675505653430484E-3</v>
      </c>
      <c r="E28" s="11">
        <f t="shared" si="18"/>
        <v>31</v>
      </c>
      <c r="F28" s="12">
        <f t="shared" si="19"/>
        <v>301788.13505126897</v>
      </c>
    </row>
    <row r="29" spans="1:6" x14ac:dyDescent="0.2">
      <c r="A29" s="9">
        <f t="shared" si="16"/>
        <v>43831</v>
      </c>
      <c r="B29" s="9">
        <f t="shared" si="17"/>
        <v>43861</v>
      </c>
      <c r="C29" s="10">
        <v>0.06</v>
      </c>
      <c r="D29" s="10">
        <f t="shared" si="9"/>
        <v>4.8675505653430484E-3</v>
      </c>
      <c r="E29" s="11">
        <f t="shared" si="18"/>
        <v>31</v>
      </c>
      <c r="F29" s="12">
        <f t="shared" si="19"/>
        <v>301788.13505126897</v>
      </c>
    </row>
    <row r="30" spans="1:6" x14ac:dyDescent="0.2">
      <c r="A30" s="9">
        <f t="shared" si="16"/>
        <v>43862</v>
      </c>
      <c r="B30" s="9">
        <f t="shared" si="17"/>
        <v>43890</v>
      </c>
      <c r="C30" s="10">
        <v>0.06</v>
      </c>
      <c r="D30" s="10">
        <f t="shared" si="9"/>
        <v>4.8675505653430484E-3</v>
      </c>
      <c r="E30" s="11">
        <f t="shared" si="18"/>
        <v>29</v>
      </c>
      <c r="F30" s="12">
        <f t="shared" si="19"/>
        <v>282317.93278989679</v>
      </c>
    </row>
    <row r="31" spans="1:6" x14ac:dyDescent="0.2">
      <c r="A31" s="9">
        <f t="shared" si="16"/>
        <v>43891</v>
      </c>
      <c r="B31" s="9">
        <f t="shared" si="17"/>
        <v>43921</v>
      </c>
      <c r="C31" s="10">
        <v>0.06</v>
      </c>
      <c r="D31" s="10">
        <f t="shared" si="9"/>
        <v>4.8675505653430484E-3</v>
      </c>
      <c r="E31" s="11">
        <f t="shared" si="18"/>
        <v>31</v>
      </c>
      <c r="F31" s="12">
        <f t="shared" si="19"/>
        <v>301788.13505126897</v>
      </c>
    </row>
    <row r="32" spans="1:6" x14ac:dyDescent="0.2">
      <c r="A32" s="9">
        <f t="shared" ref="A32:A43" si="20">EDATE(A31,1)</f>
        <v>43922</v>
      </c>
      <c r="B32" s="9">
        <f t="shared" ref="B32:B43" si="21">EOMONTH(B31,1)</f>
        <v>43951</v>
      </c>
      <c r="C32" s="10">
        <v>0.06</v>
      </c>
      <c r="D32" s="10">
        <f t="shared" si="9"/>
        <v>4.8675505653430484E-3</v>
      </c>
      <c r="E32" s="11">
        <f t="shared" ref="E32:E43" si="22">B32-A32+1</f>
        <v>30</v>
      </c>
      <c r="F32" s="12">
        <f t="shared" ref="F32:F43" si="23">((B$1*D32)/30)*E32</f>
        <v>292053.03392058291</v>
      </c>
    </row>
    <row r="33" spans="1:6" x14ac:dyDescent="0.2">
      <c r="A33" s="9">
        <f t="shared" si="20"/>
        <v>43952</v>
      </c>
      <c r="B33" s="9">
        <f t="shared" si="21"/>
        <v>43982</v>
      </c>
      <c r="C33" s="10">
        <v>0.06</v>
      </c>
      <c r="D33" s="10">
        <f t="shared" si="9"/>
        <v>4.8675505653430484E-3</v>
      </c>
      <c r="E33" s="11">
        <f t="shared" si="22"/>
        <v>31</v>
      </c>
      <c r="F33" s="12">
        <f t="shared" si="23"/>
        <v>301788.13505126897</v>
      </c>
    </row>
    <row r="34" spans="1:6" x14ac:dyDescent="0.2">
      <c r="A34" s="9">
        <f t="shared" si="20"/>
        <v>43983</v>
      </c>
      <c r="B34" s="9">
        <f t="shared" si="21"/>
        <v>44012</v>
      </c>
      <c r="C34" s="10">
        <v>0.06</v>
      </c>
      <c r="D34" s="10">
        <f t="shared" si="9"/>
        <v>4.8675505653430484E-3</v>
      </c>
      <c r="E34" s="11">
        <f t="shared" si="22"/>
        <v>30</v>
      </c>
      <c r="F34" s="12">
        <f t="shared" si="23"/>
        <v>292053.03392058291</v>
      </c>
    </row>
    <row r="35" spans="1:6" x14ac:dyDescent="0.2">
      <c r="A35" s="9">
        <f t="shared" si="20"/>
        <v>44013</v>
      </c>
      <c r="B35" s="9">
        <f t="shared" si="21"/>
        <v>44043</v>
      </c>
      <c r="C35" s="10">
        <v>0.06</v>
      </c>
      <c r="D35" s="10">
        <f t="shared" si="9"/>
        <v>4.8675505653430484E-3</v>
      </c>
      <c r="E35" s="11">
        <f t="shared" si="22"/>
        <v>31</v>
      </c>
      <c r="F35" s="12">
        <f t="shared" si="23"/>
        <v>301788.13505126897</v>
      </c>
    </row>
    <row r="36" spans="1:6" x14ac:dyDescent="0.2">
      <c r="A36" s="9">
        <f t="shared" si="20"/>
        <v>44044</v>
      </c>
      <c r="B36" s="9">
        <f t="shared" si="21"/>
        <v>44074</v>
      </c>
      <c r="C36" s="10">
        <v>0.06</v>
      </c>
      <c r="D36" s="10">
        <f t="shared" si="9"/>
        <v>4.8675505653430484E-3</v>
      </c>
      <c r="E36" s="11">
        <f t="shared" si="22"/>
        <v>31</v>
      </c>
      <c r="F36" s="12">
        <f t="shared" si="23"/>
        <v>301788.13505126897</v>
      </c>
    </row>
    <row r="37" spans="1:6" x14ac:dyDescent="0.2">
      <c r="A37" s="9">
        <f t="shared" si="20"/>
        <v>44075</v>
      </c>
      <c r="B37" s="9">
        <f t="shared" si="21"/>
        <v>44104</v>
      </c>
      <c r="C37" s="10">
        <v>0.06</v>
      </c>
      <c r="D37" s="10">
        <f t="shared" si="9"/>
        <v>4.8675505653430484E-3</v>
      </c>
      <c r="E37" s="11">
        <f t="shared" si="22"/>
        <v>30</v>
      </c>
      <c r="F37" s="12">
        <f t="shared" si="23"/>
        <v>292053.03392058291</v>
      </c>
    </row>
    <row r="38" spans="1:6" x14ac:dyDescent="0.2">
      <c r="A38" s="9">
        <f t="shared" si="20"/>
        <v>44105</v>
      </c>
      <c r="B38" s="9">
        <f t="shared" si="21"/>
        <v>44135</v>
      </c>
      <c r="C38" s="10">
        <v>0.06</v>
      </c>
      <c r="D38" s="10">
        <f t="shared" si="9"/>
        <v>4.8675505653430484E-3</v>
      </c>
      <c r="E38" s="11">
        <f t="shared" si="22"/>
        <v>31</v>
      </c>
      <c r="F38" s="12">
        <f t="shared" si="23"/>
        <v>301788.13505126897</v>
      </c>
    </row>
    <row r="39" spans="1:6" x14ac:dyDescent="0.2">
      <c r="A39" s="9">
        <f t="shared" si="20"/>
        <v>44136</v>
      </c>
      <c r="B39" s="9">
        <f t="shared" si="21"/>
        <v>44165</v>
      </c>
      <c r="C39" s="10">
        <v>0.06</v>
      </c>
      <c r="D39" s="10">
        <f t="shared" si="9"/>
        <v>4.8675505653430484E-3</v>
      </c>
      <c r="E39" s="11">
        <f t="shared" si="22"/>
        <v>30</v>
      </c>
      <c r="F39" s="12">
        <f t="shared" si="23"/>
        <v>292053.03392058291</v>
      </c>
    </row>
    <row r="40" spans="1:6" x14ac:dyDescent="0.2">
      <c r="A40" s="9">
        <f t="shared" si="20"/>
        <v>44166</v>
      </c>
      <c r="B40" s="9">
        <f t="shared" si="21"/>
        <v>44196</v>
      </c>
      <c r="C40" s="10">
        <v>0.06</v>
      </c>
      <c r="D40" s="10">
        <f t="shared" si="9"/>
        <v>4.8675505653430484E-3</v>
      </c>
      <c r="E40" s="11">
        <f t="shared" si="22"/>
        <v>31</v>
      </c>
      <c r="F40" s="12">
        <f t="shared" si="23"/>
        <v>301788.13505126897</v>
      </c>
    </row>
    <row r="41" spans="1:6" x14ac:dyDescent="0.2">
      <c r="A41" s="9">
        <f t="shared" si="20"/>
        <v>44197</v>
      </c>
      <c r="B41" s="9">
        <f t="shared" si="21"/>
        <v>44227</v>
      </c>
      <c r="C41" s="10">
        <v>0.06</v>
      </c>
      <c r="D41" s="10">
        <f t="shared" si="9"/>
        <v>4.8675505653430484E-3</v>
      </c>
      <c r="E41" s="11">
        <f t="shared" si="22"/>
        <v>31</v>
      </c>
      <c r="F41" s="12">
        <f t="shared" si="23"/>
        <v>301788.13505126897</v>
      </c>
    </row>
    <row r="42" spans="1:6" x14ac:dyDescent="0.2">
      <c r="A42" s="9">
        <f t="shared" si="20"/>
        <v>44228</v>
      </c>
      <c r="B42" s="9">
        <f t="shared" si="21"/>
        <v>44255</v>
      </c>
      <c r="C42" s="10">
        <v>0.06</v>
      </c>
      <c r="D42" s="10">
        <f t="shared" si="9"/>
        <v>4.8675505653430484E-3</v>
      </c>
      <c r="E42" s="11">
        <f t="shared" si="22"/>
        <v>28</v>
      </c>
      <c r="F42" s="12">
        <f t="shared" si="23"/>
        <v>272582.83165921073</v>
      </c>
    </row>
    <row r="43" spans="1:6" x14ac:dyDescent="0.2">
      <c r="A43" s="9">
        <f t="shared" si="20"/>
        <v>44256</v>
      </c>
      <c r="B43" s="9">
        <f t="shared" si="21"/>
        <v>44286</v>
      </c>
      <c r="C43" s="10">
        <v>0.06</v>
      </c>
      <c r="D43" s="10">
        <f t="shared" si="9"/>
        <v>4.8675505653430484E-3</v>
      </c>
      <c r="E43" s="11">
        <f t="shared" si="22"/>
        <v>31</v>
      </c>
      <c r="F43" s="12">
        <f t="shared" si="23"/>
        <v>301788.13505126897</v>
      </c>
    </row>
    <row r="44" spans="1:6" x14ac:dyDescent="0.2">
      <c r="A44" s="9">
        <f t="shared" ref="A44:A60" si="24">EDATE(A43,1)</f>
        <v>44287</v>
      </c>
      <c r="B44" s="9">
        <f t="shared" ref="B44:B60" si="25">EOMONTH(B43,1)</f>
        <v>44316</v>
      </c>
      <c r="C44" s="10">
        <v>0.06</v>
      </c>
      <c r="D44" s="10">
        <f t="shared" si="9"/>
        <v>4.8675505653430484E-3</v>
      </c>
      <c r="E44" s="11">
        <f t="shared" ref="E44:E60" si="26">B44-A44+1</f>
        <v>30</v>
      </c>
      <c r="F44" s="12">
        <f t="shared" ref="F44:F60" si="27">((B$1*D44)/30)*E44</f>
        <v>292053.03392058291</v>
      </c>
    </row>
    <row r="45" spans="1:6" x14ac:dyDescent="0.2">
      <c r="A45" s="9">
        <f t="shared" si="24"/>
        <v>44317</v>
      </c>
      <c r="B45" s="9">
        <f t="shared" si="25"/>
        <v>44347</v>
      </c>
      <c r="C45" s="10">
        <v>0.06</v>
      </c>
      <c r="D45" s="10">
        <f t="shared" si="9"/>
        <v>4.8675505653430484E-3</v>
      </c>
      <c r="E45" s="11">
        <f t="shared" si="26"/>
        <v>31</v>
      </c>
      <c r="F45" s="12">
        <f t="shared" si="27"/>
        <v>301788.13505126897</v>
      </c>
    </row>
    <row r="46" spans="1:6" x14ac:dyDescent="0.2">
      <c r="A46" s="9">
        <f t="shared" si="24"/>
        <v>44348</v>
      </c>
      <c r="B46" s="9">
        <f t="shared" si="25"/>
        <v>44377</v>
      </c>
      <c r="C46" s="10">
        <v>0.06</v>
      </c>
      <c r="D46" s="10">
        <f t="shared" si="9"/>
        <v>4.8675505653430484E-3</v>
      </c>
      <c r="E46" s="11">
        <f t="shared" si="26"/>
        <v>30</v>
      </c>
      <c r="F46" s="12">
        <f t="shared" si="27"/>
        <v>292053.03392058291</v>
      </c>
    </row>
    <row r="47" spans="1:6" x14ac:dyDescent="0.2">
      <c r="A47" s="9">
        <f t="shared" si="24"/>
        <v>44378</v>
      </c>
      <c r="B47" s="9">
        <f t="shared" si="25"/>
        <v>44408</v>
      </c>
      <c r="C47" s="10">
        <v>0.06</v>
      </c>
      <c r="D47" s="10">
        <f t="shared" si="9"/>
        <v>4.8675505653430484E-3</v>
      </c>
      <c r="E47" s="11">
        <f t="shared" si="26"/>
        <v>31</v>
      </c>
      <c r="F47" s="12">
        <f t="shared" si="27"/>
        <v>301788.13505126897</v>
      </c>
    </row>
    <row r="48" spans="1:6" x14ac:dyDescent="0.2">
      <c r="A48" s="9">
        <f t="shared" si="24"/>
        <v>44409</v>
      </c>
      <c r="B48" s="9">
        <f t="shared" si="25"/>
        <v>44439</v>
      </c>
      <c r="C48" s="10">
        <v>0.06</v>
      </c>
      <c r="D48" s="10">
        <f t="shared" si="9"/>
        <v>4.8675505653430484E-3</v>
      </c>
      <c r="E48" s="11">
        <f t="shared" si="26"/>
        <v>31</v>
      </c>
      <c r="F48" s="12">
        <f t="shared" si="27"/>
        <v>301788.13505126897</v>
      </c>
    </row>
    <row r="49" spans="1:6" x14ac:dyDescent="0.2">
      <c r="A49" s="9">
        <f t="shared" si="24"/>
        <v>44440</v>
      </c>
      <c r="B49" s="9">
        <f t="shared" si="25"/>
        <v>44469</v>
      </c>
      <c r="C49" s="10">
        <v>0.06</v>
      </c>
      <c r="D49" s="10">
        <f t="shared" si="9"/>
        <v>4.8675505653430484E-3</v>
      </c>
      <c r="E49" s="11">
        <f t="shared" si="26"/>
        <v>30</v>
      </c>
      <c r="F49" s="12">
        <f t="shared" si="27"/>
        <v>292053.03392058291</v>
      </c>
    </row>
    <row r="50" spans="1:6" x14ac:dyDescent="0.2">
      <c r="A50" s="9">
        <f t="shared" si="24"/>
        <v>44470</v>
      </c>
      <c r="B50" s="9">
        <f t="shared" si="25"/>
        <v>44500</v>
      </c>
      <c r="C50" s="10">
        <v>0.06</v>
      </c>
      <c r="D50" s="10">
        <f t="shared" si="9"/>
        <v>4.8675505653430484E-3</v>
      </c>
      <c r="E50" s="11">
        <f t="shared" si="26"/>
        <v>31</v>
      </c>
      <c r="F50" s="12">
        <f t="shared" si="27"/>
        <v>301788.13505126897</v>
      </c>
    </row>
    <row r="51" spans="1:6" x14ac:dyDescent="0.2">
      <c r="A51" s="9">
        <f t="shared" si="24"/>
        <v>44501</v>
      </c>
      <c r="B51" s="9">
        <f t="shared" si="25"/>
        <v>44530</v>
      </c>
      <c r="C51" s="10">
        <v>0.06</v>
      </c>
      <c r="D51" s="10">
        <f t="shared" si="9"/>
        <v>4.8675505653430484E-3</v>
      </c>
      <c r="E51" s="11">
        <f t="shared" si="26"/>
        <v>30</v>
      </c>
      <c r="F51" s="12">
        <f t="shared" si="27"/>
        <v>292053.03392058291</v>
      </c>
    </row>
    <row r="52" spans="1:6" x14ac:dyDescent="0.2">
      <c r="A52" s="9">
        <f t="shared" si="24"/>
        <v>44531</v>
      </c>
      <c r="B52" s="9">
        <f t="shared" si="25"/>
        <v>44561</v>
      </c>
      <c r="C52" s="10">
        <v>0.06</v>
      </c>
      <c r="D52" s="10">
        <f t="shared" si="9"/>
        <v>4.8675505653430484E-3</v>
      </c>
      <c r="E52" s="11">
        <f t="shared" si="26"/>
        <v>31</v>
      </c>
      <c r="F52" s="12">
        <f t="shared" si="27"/>
        <v>301788.13505126897</v>
      </c>
    </row>
    <row r="53" spans="1:6" x14ac:dyDescent="0.2">
      <c r="A53" s="9">
        <f t="shared" si="24"/>
        <v>44562</v>
      </c>
      <c r="B53" s="9">
        <f t="shared" si="25"/>
        <v>44592</v>
      </c>
      <c r="C53" s="10">
        <v>0.06</v>
      </c>
      <c r="D53" s="10">
        <f t="shared" si="9"/>
        <v>4.8675505653430484E-3</v>
      </c>
      <c r="E53" s="11">
        <f t="shared" si="26"/>
        <v>31</v>
      </c>
      <c r="F53" s="12">
        <f t="shared" si="27"/>
        <v>301788.13505126897</v>
      </c>
    </row>
    <row r="54" spans="1:6" x14ac:dyDescent="0.2">
      <c r="A54" s="9">
        <f t="shared" si="24"/>
        <v>44593</v>
      </c>
      <c r="B54" s="9">
        <f t="shared" si="25"/>
        <v>44620</v>
      </c>
      <c r="C54" s="10">
        <v>0.06</v>
      </c>
      <c r="D54" s="10">
        <f t="shared" si="9"/>
        <v>4.8675505653430484E-3</v>
      </c>
      <c r="E54" s="11">
        <f t="shared" si="26"/>
        <v>28</v>
      </c>
      <c r="F54" s="12">
        <f t="shared" si="27"/>
        <v>272582.83165921073</v>
      </c>
    </row>
    <row r="55" spans="1:6" x14ac:dyDescent="0.2">
      <c r="A55" s="9">
        <f t="shared" si="24"/>
        <v>44621</v>
      </c>
      <c r="B55" s="9">
        <f t="shared" si="25"/>
        <v>44651</v>
      </c>
      <c r="C55" s="10">
        <v>0.06</v>
      </c>
      <c r="D55" s="10">
        <f t="shared" si="9"/>
        <v>4.8675505653430484E-3</v>
      </c>
      <c r="E55" s="11">
        <f t="shared" si="26"/>
        <v>31</v>
      </c>
      <c r="F55" s="12">
        <f t="shared" si="27"/>
        <v>301788.13505126897</v>
      </c>
    </row>
    <row r="56" spans="1:6" x14ac:dyDescent="0.2">
      <c r="A56" s="9">
        <f t="shared" si="24"/>
        <v>44652</v>
      </c>
      <c r="B56" s="9">
        <f t="shared" si="25"/>
        <v>44681</v>
      </c>
      <c r="C56" s="10">
        <v>0.06</v>
      </c>
      <c r="D56" s="10">
        <f t="shared" si="9"/>
        <v>4.8675505653430484E-3</v>
      </c>
      <c r="E56" s="11">
        <f t="shared" si="26"/>
        <v>30</v>
      </c>
      <c r="F56" s="12">
        <f t="shared" si="27"/>
        <v>292053.03392058291</v>
      </c>
    </row>
    <row r="57" spans="1:6" x14ac:dyDescent="0.2">
      <c r="A57" s="9">
        <f t="shared" si="24"/>
        <v>44682</v>
      </c>
      <c r="B57" s="9">
        <f t="shared" si="25"/>
        <v>44712</v>
      </c>
      <c r="C57" s="10">
        <v>0.06</v>
      </c>
      <c r="D57" s="10">
        <f t="shared" si="9"/>
        <v>4.8675505653430484E-3</v>
      </c>
      <c r="E57" s="11">
        <f t="shared" si="26"/>
        <v>31</v>
      </c>
      <c r="F57" s="12">
        <f t="shared" si="27"/>
        <v>301788.13505126897</v>
      </c>
    </row>
    <row r="58" spans="1:6" x14ac:dyDescent="0.2">
      <c r="A58" s="9">
        <f t="shared" si="24"/>
        <v>44713</v>
      </c>
      <c r="B58" s="9">
        <f t="shared" si="25"/>
        <v>44742</v>
      </c>
      <c r="C58" s="10">
        <v>0.06</v>
      </c>
      <c r="D58" s="10">
        <f t="shared" si="9"/>
        <v>4.8675505653430484E-3</v>
      </c>
      <c r="E58" s="11">
        <f t="shared" si="26"/>
        <v>30</v>
      </c>
      <c r="F58" s="12">
        <f t="shared" si="27"/>
        <v>292053.03392058291</v>
      </c>
    </row>
    <row r="59" spans="1:6" x14ac:dyDescent="0.2">
      <c r="A59" s="9">
        <f t="shared" si="24"/>
        <v>44743</v>
      </c>
      <c r="B59" s="9">
        <f t="shared" si="25"/>
        <v>44773</v>
      </c>
      <c r="C59" s="10">
        <v>0.06</v>
      </c>
      <c r="D59" s="10">
        <f t="shared" si="9"/>
        <v>4.8675505653430484E-3</v>
      </c>
      <c r="E59" s="11">
        <f t="shared" si="26"/>
        <v>31</v>
      </c>
      <c r="F59" s="12">
        <f t="shared" si="27"/>
        <v>301788.13505126897</v>
      </c>
    </row>
    <row r="60" spans="1:6" x14ac:dyDescent="0.2">
      <c r="A60" s="9">
        <f t="shared" si="24"/>
        <v>44774</v>
      </c>
      <c r="B60" s="9">
        <f t="shared" si="25"/>
        <v>44804</v>
      </c>
      <c r="C60" s="10">
        <v>0.06</v>
      </c>
      <c r="D60" s="10">
        <f t="shared" si="9"/>
        <v>4.8675505653430484E-3</v>
      </c>
      <c r="E60" s="11">
        <f t="shared" si="26"/>
        <v>31</v>
      </c>
      <c r="F60" s="12">
        <f t="shared" si="27"/>
        <v>301788.13505126897</v>
      </c>
    </row>
    <row r="61" spans="1:6" x14ac:dyDescent="0.2">
      <c r="A61" s="9">
        <f t="shared" ref="A61:A82" si="28">EDATE(A60,1)</f>
        <v>44805</v>
      </c>
      <c r="B61" s="9">
        <f t="shared" ref="B61:B82" si="29">EOMONTH(B60,1)</f>
        <v>44834</v>
      </c>
      <c r="C61" s="10">
        <v>0.06</v>
      </c>
      <c r="D61" s="10">
        <f t="shared" si="9"/>
        <v>4.8675505653430484E-3</v>
      </c>
      <c r="E61" s="11">
        <f t="shared" ref="E61:E82" si="30">B61-A61+1</f>
        <v>30</v>
      </c>
      <c r="F61" s="12">
        <f t="shared" ref="F61:F82" si="31">((B$1*D61)/30)*E61</f>
        <v>292053.03392058291</v>
      </c>
    </row>
    <row r="62" spans="1:6" x14ac:dyDescent="0.2">
      <c r="A62" s="9">
        <f t="shared" si="28"/>
        <v>44835</v>
      </c>
      <c r="B62" s="9">
        <f t="shared" si="29"/>
        <v>44865</v>
      </c>
      <c r="C62" s="10">
        <v>0.06</v>
      </c>
      <c r="D62" s="10">
        <f t="shared" si="9"/>
        <v>4.8675505653430484E-3</v>
      </c>
      <c r="E62" s="11">
        <f t="shared" si="30"/>
        <v>31</v>
      </c>
      <c r="F62" s="12">
        <f t="shared" si="31"/>
        <v>301788.13505126897</v>
      </c>
    </row>
    <row r="63" spans="1:6" x14ac:dyDescent="0.2">
      <c r="A63" s="9">
        <f t="shared" si="28"/>
        <v>44866</v>
      </c>
      <c r="B63" s="9">
        <f t="shared" si="29"/>
        <v>44895</v>
      </c>
      <c r="C63" s="10">
        <v>0.06</v>
      </c>
      <c r="D63" s="10">
        <f t="shared" si="9"/>
        <v>4.8675505653430484E-3</v>
      </c>
      <c r="E63" s="11">
        <f t="shared" si="30"/>
        <v>30</v>
      </c>
      <c r="F63" s="12">
        <f t="shared" si="31"/>
        <v>292053.03392058291</v>
      </c>
    </row>
    <row r="64" spans="1:6" x14ac:dyDescent="0.2">
      <c r="A64" s="9">
        <f t="shared" si="28"/>
        <v>44896</v>
      </c>
      <c r="B64" s="9">
        <f t="shared" si="29"/>
        <v>44926</v>
      </c>
      <c r="C64" s="10">
        <v>0.06</v>
      </c>
      <c r="D64" s="10">
        <f t="shared" si="9"/>
        <v>4.8675505653430484E-3</v>
      </c>
      <c r="E64" s="11">
        <f t="shared" si="30"/>
        <v>31</v>
      </c>
      <c r="F64" s="12">
        <f t="shared" si="31"/>
        <v>301788.13505126897</v>
      </c>
    </row>
    <row r="65" spans="1:6" x14ac:dyDescent="0.2">
      <c r="A65" s="9">
        <f t="shared" si="28"/>
        <v>44927</v>
      </c>
      <c r="B65" s="9">
        <f t="shared" si="29"/>
        <v>44957</v>
      </c>
      <c r="C65" s="10">
        <v>0.06</v>
      </c>
      <c r="D65" s="10">
        <f t="shared" si="9"/>
        <v>4.8675505653430484E-3</v>
      </c>
      <c r="E65" s="11">
        <f t="shared" si="30"/>
        <v>31</v>
      </c>
      <c r="F65" s="12">
        <f t="shared" si="31"/>
        <v>301788.13505126897</v>
      </c>
    </row>
    <row r="66" spans="1:6" x14ac:dyDescent="0.2">
      <c r="A66" s="9">
        <f t="shared" si="28"/>
        <v>44958</v>
      </c>
      <c r="B66" s="9">
        <f t="shared" si="29"/>
        <v>44985</v>
      </c>
      <c r="C66" s="10">
        <v>0.06</v>
      </c>
      <c r="D66" s="10">
        <f t="shared" si="9"/>
        <v>4.8675505653430484E-3</v>
      </c>
      <c r="E66" s="11">
        <f t="shared" si="30"/>
        <v>28</v>
      </c>
      <c r="F66" s="12">
        <f t="shared" si="31"/>
        <v>272582.83165921073</v>
      </c>
    </row>
    <row r="67" spans="1:6" x14ac:dyDescent="0.2">
      <c r="A67" s="9">
        <f t="shared" si="28"/>
        <v>44986</v>
      </c>
      <c r="B67" s="9">
        <f t="shared" si="29"/>
        <v>45016</v>
      </c>
      <c r="C67" s="10">
        <v>0.06</v>
      </c>
      <c r="D67" s="10">
        <f t="shared" si="9"/>
        <v>4.8675505653430484E-3</v>
      </c>
      <c r="E67" s="11">
        <f t="shared" si="30"/>
        <v>31</v>
      </c>
      <c r="F67" s="12">
        <f t="shared" si="31"/>
        <v>301788.13505126897</v>
      </c>
    </row>
    <row r="68" spans="1:6" x14ac:dyDescent="0.2">
      <c r="A68" s="9">
        <f t="shared" si="28"/>
        <v>45017</v>
      </c>
      <c r="B68" s="9">
        <f t="shared" si="29"/>
        <v>45046</v>
      </c>
      <c r="C68" s="10">
        <v>0.06</v>
      </c>
      <c r="D68" s="10">
        <f t="shared" si="9"/>
        <v>4.8675505653430484E-3</v>
      </c>
      <c r="E68" s="11">
        <f t="shared" si="30"/>
        <v>30</v>
      </c>
      <c r="F68" s="12">
        <f t="shared" si="31"/>
        <v>292053.03392058291</v>
      </c>
    </row>
    <row r="69" spans="1:6" x14ac:dyDescent="0.2">
      <c r="A69" s="9">
        <f t="shared" si="28"/>
        <v>45047</v>
      </c>
      <c r="B69" s="9">
        <f t="shared" si="29"/>
        <v>45077</v>
      </c>
      <c r="C69" s="10">
        <v>0.06</v>
      </c>
      <c r="D69" s="10">
        <f t="shared" si="9"/>
        <v>4.8675505653430484E-3</v>
      </c>
      <c r="E69" s="11">
        <f t="shared" si="30"/>
        <v>31</v>
      </c>
      <c r="F69" s="12">
        <f t="shared" si="31"/>
        <v>301788.13505126897</v>
      </c>
    </row>
    <row r="70" spans="1:6" x14ac:dyDescent="0.2">
      <c r="A70" s="9">
        <f t="shared" si="28"/>
        <v>45078</v>
      </c>
      <c r="B70" s="9">
        <f t="shared" si="29"/>
        <v>45107</v>
      </c>
      <c r="C70" s="10">
        <v>0.06</v>
      </c>
      <c r="D70" s="10">
        <f t="shared" si="9"/>
        <v>4.8675505653430484E-3</v>
      </c>
      <c r="E70" s="11">
        <f t="shared" si="30"/>
        <v>30</v>
      </c>
      <c r="F70" s="12">
        <f t="shared" si="31"/>
        <v>292053.03392058291</v>
      </c>
    </row>
    <row r="71" spans="1:6" x14ac:dyDescent="0.2">
      <c r="A71" s="9">
        <f t="shared" si="28"/>
        <v>45108</v>
      </c>
      <c r="B71" s="9">
        <f t="shared" si="29"/>
        <v>45138</v>
      </c>
      <c r="C71" s="10">
        <v>0.06</v>
      </c>
      <c r="D71" s="10">
        <f t="shared" si="9"/>
        <v>4.8675505653430484E-3</v>
      </c>
      <c r="E71" s="11">
        <f t="shared" si="30"/>
        <v>31</v>
      </c>
      <c r="F71" s="12">
        <f t="shared" si="31"/>
        <v>301788.13505126897</v>
      </c>
    </row>
    <row r="72" spans="1:6" x14ac:dyDescent="0.2">
      <c r="A72" s="9">
        <f t="shared" si="28"/>
        <v>45139</v>
      </c>
      <c r="B72" s="9">
        <f t="shared" si="29"/>
        <v>45169</v>
      </c>
      <c r="C72" s="10">
        <v>0.06</v>
      </c>
      <c r="D72" s="10">
        <f t="shared" si="9"/>
        <v>4.8675505653430484E-3</v>
      </c>
      <c r="E72" s="11">
        <f t="shared" si="30"/>
        <v>31</v>
      </c>
      <c r="F72" s="12">
        <f t="shared" si="31"/>
        <v>301788.13505126897</v>
      </c>
    </row>
    <row r="73" spans="1:6" x14ac:dyDescent="0.2">
      <c r="A73" s="9">
        <f t="shared" si="28"/>
        <v>45170</v>
      </c>
      <c r="B73" s="9">
        <f t="shared" si="29"/>
        <v>45199</v>
      </c>
      <c r="C73" s="10">
        <v>0.06</v>
      </c>
      <c r="D73" s="10">
        <f t="shared" si="9"/>
        <v>4.8675505653430484E-3</v>
      </c>
      <c r="E73" s="11">
        <f t="shared" si="30"/>
        <v>30</v>
      </c>
      <c r="F73" s="12">
        <f t="shared" si="31"/>
        <v>292053.03392058291</v>
      </c>
    </row>
    <row r="74" spans="1:6" x14ac:dyDescent="0.2">
      <c r="A74" s="9">
        <f t="shared" si="28"/>
        <v>45200</v>
      </c>
      <c r="B74" s="9">
        <f t="shared" si="29"/>
        <v>45230</v>
      </c>
      <c r="C74" s="10">
        <v>0.06</v>
      </c>
      <c r="D74" s="10">
        <f t="shared" si="9"/>
        <v>4.8675505653430484E-3</v>
      </c>
      <c r="E74" s="11">
        <f t="shared" si="30"/>
        <v>31</v>
      </c>
      <c r="F74" s="12">
        <f t="shared" si="31"/>
        <v>301788.13505126897</v>
      </c>
    </row>
    <row r="75" spans="1:6" x14ac:dyDescent="0.2">
      <c r="A75" s="9">
        <f t="shared" si="28"/>
        <v>45231</v>
      </c>
      <c r="B75" s="9">
        <f t="shared" si="29"/>
        <v>45260</v>
      </c>
      <c r="C75" s="10">
        <v>0.06</v>
      </c>
      <c r="D75" s="10">
        <f t="shared" si="9"/>
        <v>4.8675505653430484E-3</v>
      </c>
      <c r="E75" s="11">
        <f t="shared" si="30"/>
        <v>30</v>
      </c>
      <c r="F75" s="12">
        <f t="shared" si="31"/>
        <v>292053.03392058291</v>
      </c>
    </row>
    <row r="76" spans="1:6" x14ac:dyDescent="0.2">
      <c r="A76" s="9">
        <f t="shared" si="28"/>
        <v>45261</v>
      </c>
      <c r="B76" s="9">
        <f t="shared" si="29"/>
        <v>45291</v>
      </c>
      <c r="C76" s="10">
        <v>0.06</v>
      </c>
      <c r="D76" s="10">
        <f t="shared" si="9"/>
        <v>4.8675505653430484E-3</v>
      </c>
      <c r="E76" s="11">
        <f t="shared" si="30"/>
        <v>31</v>
      </c>
      <c r="F76" s="12">
        <f t="shared" si="31"/>
        <v>301788.13505126897</v>
      </c>
    </row>
    <row r="77" spans="1:6" x14ac:dyDescent="0.2">
      <c r="A77" s="9">
        <f t="shared" si="28"/>
        <v>45292</v>
      </c>
      <c r="B77" s="9">
        <f t="shared" si="29"/>
        <v>45322</v>
      </c>
      <c r="C77" s="10">
        <v>0.06</v>
      </c>
      <c r="D77" s="10">
        <f t="shared" si="9"/>
        <v>4.8675505653430484E-3</v>
      </c>
      <c r="E77" s="11">
        <f t="shared" si="30"/>
        <v>31</v>
      </c>
      <c r="F77" s="12">
        <f t="shared" si="31"/>
        <v>301788.13505126897</v>
      </c>
    </row>
    <row r="78" spans="1:6" x14ac:dyDescent="0.2">
      <c r="A78" s="9">
        <f t="shared" si="28"/>
        <v>45323</v>
      </c>
      <c r="B78" s="9">
        <f t="shared" si="29"/>
        <v>45351</v>
      </c>
      <c r="C78" s="10">
        <v>0.06</v>
      </c>
      <c r="D78" s="10">
        <f t="shared" si="9"/>
        <v>4.8675505653430484E-3</v>
      </c>
      <c r="E78" s="11">
        <f t="shared" si="30"/>
        <v>29</v>
      </c>
      <c r="F78" s="12">
        <f t="shared" si="31"/>
        <v>282317.93278989679</v>
      </c>
    </row>
    <row r="79" spans="1:6" x14ac:dyDescent="0.2">
      <c r="A79" s="9">
        <f t="shared" si="28"/>
        <v>45352</v>
      </c>
      <c r="B79" s="9">
        <f t="shared" si="29"/>
        <v>45382</v>
      </c>
      <c r="C79" s="10">
        <v>0.06</v>
      </c>
      <c r="D79" s="10">
        <f t="shared" ref="D79:D89" si="32">((1+C79)^(1/12))-1</f>
        <v>4.8675505653430484E-3</v>
      </c>
      <c r="E79" s="11">
        <f t="shared" si="30"/>
        <v>31</v>
      </c>
      <c r="F79" s="12">
        <f t="shared" si="31"/>
        <v>301788.13505126897</v>
      </c>
    </row>
    <row r="80" spans="1:6" x14ac:dyDescent="0.2">
      <c r="A80" s="9">
        <f t="shared" si="28"/>
        <v>45383</v>
      </c>
      <c r="B80" s="9">
        <f t="shared" si="29"/>
        <v>45412</v>
      </c>
      <c r="C80" s="10">
        <v>0.06</v>
      </c>
      <c r="D80" s="10">
        <f t="shared" si="32"/>
        <v>4.8675505653430484E-3</v>
      </c>
      <c r="E80" s="11">
        <f t="shared" si="30"/>
        <v>30</v>
      </c>
      <c r="F80" s="12">
        <f t="shared" si="31"/>
        <v>292053.03392058291</v>
      </c>
    </row>
    <row r="81" spans="1:6" x14ac:dyDescent="0.2">
      <c r="A81" s="9">
        <f t="shared" si="28"/>
        <v>45413</v>
      </c>
      <c r="B81" s="9">
        <f t="shared" si="29"/>
        <v>45443</v>
      </c>
      <c r="C81" s="10">
        <v>0.06</v>
      </c>
      <c r="D81" s="10">
        <f t="shared" si="32"/>
        <v>4.8675505653430484E-3</v>
      </c>
      <c r="E81" s="11">
        <f t="shared" si="30"/>
        <v>31</v>
      </c>
      <c r="F81" s="12">
        <f t="shared" si="31"/>
        <v>301788.13505126897</v>
      </c>
    </row>
    <row r="82" spans="1:6" x14ac:dyDescent="0.2">
      <c r="A82" s="9">
        <f t="shared" si="28"/>
        <v>45444</v>
      </c>
      <c r="B82" s="9">
        <f t="shared" si="29"/>
        <v>45473</v>
      </c>
      <c r="C82" s="10">
        <v>0.06</v>
      </c>
      <c r="D82" s="10">
        <f t="shared" si="32"/>
        <v>4.8675505653430484E-3</v>
      </c>
      <c r="E82" s="11">
        <f t="shared" si="30"/>
        <v>30</v>
      </c>
      <c r="F82" s="12">
        <f t="shared" si="31"/>
        <v>292053.03392058291</v>
      </c>
    </row>
    <row r="83" spans="1:6" x14ac:dyDescent="0.2">
      <c r="A83" s="9">
        <f t="shared" ref="A83:A89" si="33">EDATE(A82,1)</f>
        <v>45474</v>
      </c>
      <c r="B83" s="9">
        <f t="shared" ref="B83:B88" si="34">EOMONTH(B82,1)</f>
        <v>45504</v>
      </c>
      <c r="C83" s="10">
        <v>0.06</v>
      </c>
      <c r="D83" s="10">
        <f t="shared" si="32"/>
        <v>4.8675505653430484E-3</v>
      </c>
      <c r="E83" s="11">
        <f t="shared" ref="E83:E88" si="35">B83-A83+1</f>
        <v>31</v>
      </c>
      <c r="F83" s="12">
        <f t="shared" ref="F83:F88" si="36">((B$1*D83)/30)*E83</f>
        <v>301788.13505126897</v>
      </c>
    </row>
    <row r="84" spans="1:6" x14ac:dyDescent="0.2">
      <c r="A84" s="9">
        <f t="shared" si="33"/>
        <v>45505</v>
      </c>
      <c r="B84" s="9">
        <f t="shared" si="34"/>
        <v>45535</v>
      </c>
      <c r="C84" s="10">
        <v>0.06</v>
      </c>
      <c r="D84" s="10">
        <f t="shared" si="32"/>
        <v>4.8675505653430484E-3</v>
      </c>
      <c r="E84" s="11">
        <f t="shared" si="35"/>
        <v>31</v>
      </c>
      <c r="F84" s="12">
        <f t="shared" si="36"/>
        <v>301788.13505126897</v>
      </c>
    </row>
    <row r="85" spans="1:6" x14ac:dyDescent="0.2">
      <c r="A85" s="9">
        <f t="shared" si="33"/>
        <v>45536</v>
      </c>
      <c r="B85" s="9">
        <f t="shared" si="34"/>
        <v>45565</v>
      </c>
      <c r="C85" s="10">
        <v>0.06</v>
      </c>
      <c r="D85" s="10">
        <f t="shared" si="32"/>
        <v>4.8675505653430484E-3</v>
      </c>
      <c r="E85" s="11">
        <f t="shared" si="35"/>
        <v>30</v>
      </c>
      <c r="F85" s="12">
        <f t="shared" si="36"/>
        <v>292053.03392058291</v>
      </c>
    </row>
    <row r="86" spans="1:6" x14ac:dyDescent="0.2">
      <c r="A86" s="9">
        <f t="shared" si="33"/>
        <v>45566</v>
      </c>
      <c r="B86" s="9">
        <f t="shared" si="34"/>
        <v>45596</v>
      </c>
      <c r="C86" s="10">
        <v>0.06</v>
      </c>
      <c r="D86" s="10">
        <f t="shared" si="32"/>
        <v>4.8675505653430484E-3</v>
      </c>
      <c r="E86" s="11">
        <f t="shared" si="35"/>
        <v>31</v>
      </c>
      <c r="F86" s="12">
        <f t="shared" si="36"/>
        <v>301788.13505126897</v>
      </c>
    </row>
    <row r="87" spans="1:6" x14ac:dyDescent="0.2">
      <c r="A87" s="9">
        <f t="shared" si="33"/>
        <v>45597</v>
      </c>
      <c r="B87" s="9">
        <f t="shared" si="34"/>
        <v>45626</v>
      </c>
      <c r="C87" s="10">
        <v>0.06</v>
      </c>
      <c r="D87" s="10">
        <f t="shared" si="32"/>
        <v>4.8675505653430484E-3</v>
      </c>
      <c r="E87" s="11">
        <f t="shared" si="35"/>
        <v>30</v>
      </c>
      <c r="F87" s="12">
        <f t="shared" si="36"/>
        <v>292053.03392058291</v>
      </c>
    </row>
    <row r="88" spans="1:6" x14ac:dyDescent="0.2">
      <c r="A88" s="9">
        <f t="shared" si="33"/>
        <v>45627</v>
      </c>
      <c r="B88" s="9">
        <f t="shared" si="34"/>
        <v>45657</v>
      </c>
      <c r="C88" s="10">
        <v>0.06</v>
      </c>
      <c r="D88" s="10">
        <f t="shared" si="32"/>
        <v>4.8675505653430484E-3</v>
      </c>
      <c r="E88" s="11">
        <f t="shared" si="35"/>
        <v>31</v>
      </c>
      <c r="F88" s="12">
        <f t="shared" si="36"/>
        <v>301788.13505126897</v>
      </c>
    </row>
    <row r="89" spans="1:6" x14ac:dyDescent="0.2">
      <c r="A89" s="9">
        <f t="shared" si="33"/>
        <v>45658</v>
      </c>
      <c r="B89" s="9">
        <v>45670</v>
      </c>
      <c r="C89" s="10">
        <v>0.06</v>
      </c>
      <c r="D89" s="10">
        <f t="shared" si="32"/>
        <v>4.8675505653430484E-3</v>
      </c>
      <c r="E89" s="11">
        <f t="shared" ref="E89" si="37">B89-A89+1</f>
        <v>13</v>
      </c>
      <c r="F89" s="12">
        <f t="shared" ref="F89" si="38">((B$1*D89)/30)*E89</f>
        <v>126556.31469891925</v>
      </c>
    </row>
    <row r="90" spans="1:6" x14ac:dyDescent="0.2">
      <c r="A90" s="19"/>
      <c r="B90" s="20"/>
      <c r="C90" s="21"/>
      <c r="D90" s="21"/>
      <c r="E90" s="22"/>
      <c r="F90" s="23"/>
    </row>
    <row r="91" spans="1:6" x14ac:dyDescent="0.2">
      <c r="A91" s="17" t="s">
        <v>14</v>
      </c>
      <c r="B91" s="17"/>
      <c r="C91" s="17"/>
      <c r="D91" s="17"/>
      <c r="E91" s="17"/>
      <c r="F91" s="13">
        <f>SUM(E5:E89)</f>
        <v>2542</v>
      </c>
    </row>
    <row r="92" spans="1:6" x14ac:dyDescent="0.2">
      <c r="A92" s="17" t="s">
        <v>9</v>
      </c>
      <c r="B92" s="17"/>
      <c r="C92" s="17"/>
      <c r="D92" s="17"/>
      <c r="E92" s="17"/>
      <c r="F92" s="13">
        <f>SUM(F5:F89)</f>
        <v>24746627.07420405</v>
      </c>
    </row>
    <row r="93" spans="1:6" x14ac:dyDescent="0.2">
      <c r="A93" s="17" t="s">
        <v>10</v>
      </c>
      <c r="B93" s="17"/>
      <c r="C93" s="17"/>
      <c r="D93" s="17"/>
      <c r="E93" s="17"/>
      <c r="F93" s="13">
        <f>B1</f>
        <v>60000000</v>
      </c>
    </row>
    <row r="94" spans="1:6" x14ac:dyDescent="0.2">
      <c r="A94" s="24" t="s">
        <v>11</v>
      </c>
      <c r="B94" s="24"/>
      <c r="C94" s="24"/>
      <c r="D94" s="24"/>
      <c r="E94" s="24"/>
      <c r="F94" s="25">
        <f>F92+F93</f>
        <v>84746627.074204057</v>
      </c>
    </row>
  </sheetData>
  <mergeCells count="7">
    <mergeCell ref="A91:E91"/>
    <mergeCell ref="A94:E94"/>
    <mergeCell ref="C3:D3"/>
    <mergeCell ref="A3:B3"/>
    <mergeCell ref="E3:F3"/>
    <mergeCell ref="A92:E92"/>
    <mergeCell ref="A93:E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7E28-DF6D-0042-992C-12B8A8F8C179}">
  <dimension ref="A1:F94"/>
  <sheetViews>
    <sheetView topLeftCell="A51" workbookViewId="0">
      <selection activeCell="F97" sqref="F97"/>
    </sheetView>
  </sheetViews>
  <sheetFormatPr baseColWidth="10" defaultRowHeight="15" x14ac:dyDescent="0.2"/>
  <sheetData>
    <row r="1" spans="1:6" x14ac:dyDescent="0.2">
      <c r="A1" s="1" t="s">
        <v>0</v>
      </c>
      <c r="B1" s="2">
        <v>5004000</v>
      </c>
      <c r="C1" s="3"/>
      <c r="D1" s="4"/>
      <c r="E1" s="4"/>
      <c r="F1" s="5"/>
    </row>
    <row r="2" spans="1:6" x14ac:dyDescent="0.2">
      <c r="A2" s="4"/>
      <c r="B2" s="4"/>
      <c r="C2" s="3"/>
      <c r="D2" s="4"/>
      <c r="E2" s="4"/>
      <c r="F2" s="5"/>
    </row>
    <row r="3" spans="1:6" x14ac:dyDescent="0.2">
      <c r="A3" s="16" t="s">
        <v>1</v>
      </c>
      <c r="B3" s="16"/>
      <c r="C3" s="14" t="s">
        <v>2</v>
      </c>
      <c r="D3" s="15"/>
      <c r="E3" s="16" t="s">
        <v>12</v>
      </c>
      <c r="F3" s="16"/>
    </row>
    <row r="4" spans="1:6" ht="52" x14ac:dyDescent="0.2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</row>
    <row r="5" spans="1:6" x14ac:dyDescent="0.2">
      <c r="A5" s="9">
        <v>43126</v>
      </c>
      <c r="B5" s="9">
        <v>43130</v>
      </c>
      <c r="C5" s="10">
        <v>0.06</v>
      </c>
      <c r="D5" s="10">
        <f t="shared" ref="D5:D10" si="0">((1+C5)^(1/12))-1</f>
        <v>4.8675505653430484E-3</v>
      </c>
      <c r="E5" s="11">
        <f t="shared" ref="E5:E12" si="1">B5-A5+1</f>
        <v>5</v>
      </c>
      <c r="F5" s="12">
        <f t="shared" ref="F5:F8" si="2">((B$1*D5)/30)*E5</f>
        <v>4059.5371714961029</v>
      </c>
    </row>
    <row r="6" spans="1:6" x14ac:dyDescent="0.2">
      <c r="A6" s="9">
        <v>43132</v>
      </c>
      <c r="B6" s="18" t="s">
        <v>13</v>
      </c>
      <c r="C6" s="10">
        <v>0.06</v>
      </c>
      <c r="D6" s="10">
        <f t="shared" si="0"/>
        <v>4.8675505653430484E-3</v>
      </c>
      <c r="E6" s="11">
        <v>30</v>
      </c>
      <c r="F6" s="12">
        <f>((B$1*D6)/30)*E6</f>
        <v>24357.223028976616</v>
      </c>
    </row>
    <row r="7" spans="1:6" x14ac:dyDescent="0.2">
      <c r="A7" s="9">
        <f t="shared" ref="A7:A8" si="3">EDATE(A6,1)</f>
        <v>43160</v>
      </c>
      <c r="B7" s="9">
        <v>43189</v>
      </c>
      <c r="C7" s="10">
        <v>0.06</v>
      </c>
      <c r="D7" s="10">
        <f t="shared" si="0"/>
        <v>4.8675505653430484E-3</v>
      </c>
      <c r="E7" s="9">
        <f>B7-A7+1</f>
        <v>30</v>
      </c>
      <c r="F7" s="12">
        <f t="shared" si="2"/>
        <v>24357.223028976616</v>
      </c>
    </row>
    <row r="8" spans="1:6" x14ac:dyDescent="0.2">
      <c r="A8" s="9">
        <f t="shared" si="3"/>
        <v>43191</v>
      </c>
      <c r="B8" s="9">
        <f t="shared" ref="B8" si="4">EOMONTH(B7,1)</f>
        <v>43220</v>
      </c>
      <c r="C8" s="10">
        <v>0.06</v>
      </c>
      <c r="D8" s="10">
        <f t="shared" si="0"/>
        <v>4.8675505653430484E-3</v>
      </c>
      <c r="E8" s="11">
        <f>B8-A8+1</f>
        <v>30</v>
      </c>
      <c r="F8" s="12">
        <f t="shared" si="2"/>
        <v>24357.223028976616</v>
      </c>
    </row>
    <row r="9" spans="1:6" x14ac:dyDescent="0.2">
      <c r="A9" s="9">
        <v>43221</v>
      </c>
      <c r="B9" s="9">
        <v>43250</v>
      </c>
      <c r="C9" s="10">
        <v>0.06</v>
      </c>
      <c r="D9" s="10">
        <f t="shared" si="0"/>
        <v>4.8675505653430484E-3</v>
      </c>
      <c r="E9" s="11">
        <f t="shared" si="1"/>
        <v>30</v>
      </c>
      <c r="F9" s="12">
        <f>((B$1*D9)/30)*E9</f>
        <v>24357.223028976616</v>
      </c>
    </row>
    <row r="10" spans="1:6" x14ac:dyDescent="0.2">
      <c r="A10" s="9">
        <v>43252</v>
      </c>
      <c r="B10" s="9">
        <v>43281</v>
      </c>
      <c r="C10" s="10">
        <v>0.06</v>
      </c>
      <c r="D10" s="10">
        <f t="shared" si="0"/>
        <v>4.8675505653430484E-3</v>
      </c>
      <c r="E10" s="11">
        <f t="shared" si="1"/>
        <v>30</v>
      </c>
      <c r="F10" s="12">
        <f>((B$1*D10)/30)*E10</f>
        <v>24357.223028976616</v>
      </c>
    </row>
    <row r="11" spans="1:6" x14ac:dyDescent="0.2">
      <c r="A11" s="9">
        <v>43282</v>
      </c>
      <c r="B11" s="9">
        <v>43311</v>
      </c>
      <c r="C11" s="10">
        <v>0.06</v>
      </c>
      <c r="D11" s="10">
        <f>((1+C11)^(1/12))-1</f>
        <v>4.8675505653430484E-3</v>
      </c>
      <c r="E11" s="11">
        <f t="shared" si="1"/>
        <v>30</v>
      </c>
      <c r="F11" s="12">
        <f>((B$1*D11)/30)*E11</f>
        <v>24357.223028976616</v>
      </c>
    </row>
    <row r="12" spans="1:6" x14ac:dyDescent="0.2">
      <c r="A12" s="9">
        <v>43313</v>
      </c>
      <c r="B12" s="9">
        <v>43342</v>
      </c>
      <c r="C12" s="10">
        <v>0.06</v>
      </c>
      <c r="D12" s="10">
        <f>((1+C12)^(1/12))-1</f>
        <v>4.8675505653430484E-3</v>
      </c>
      <c r="E12" s="11">
        <f t="shared" si="1"/>
        <v>30</v>
      </c>
      <c r="F12" s="12">
        <f>((B$1*D12)/30)*E12</f>
        <v>24357.223028976616</v>
      </c>
    </row>
    <row r="13" spans="1:6" x14ac:dyDescent="0.2">
      <c r="A13" s="9">
        <f>EDATE(A12,1)</f>
        <v>43344</v>
      </c>
      <c r="B13" s="9">
        <f>EOMONTH(B12,1)</f>
        <v>43373</v>
      </c>
      <c r="C13" s="10">
        <v>0.06</v>
      </c>
      <c r="D13" s="10">
        <f>((1+C13)^(1/12))-1</f>
        <v>4.8675505653430484E-3</v>
      </c>
      <c r="E13" s="11">
        <f>B13-A13+1</f>
        <v>30</v>
      </c>
      <c r="F13" s="12">
        <f>((B$1*D13)/30)*E13</f>
        <v>24357.223028976616</v>
      </c>
    </row>
    <row r="14" spans="1:6" x14ac:dyDescent="0.2">
      <c r="A14" s="9">
        <f>EDATE(A13,1)</f>
        <v>43374</v>
      </c>
      <c r="B14" s="9">
        <f>EOMONTH(B13,1)</f>
        <v>43404</v>
      </c>
      <c r="C14" s="10">
        <v>0.06</v>
      </c>
      <c r="D14" s="10">
        <f>((1+C14)^(1/12))-1</f>
        <v>4.8675505653430484E-3</v>
      </c>
      <c r="E14" s="11">
        <f>B14-A14+1</f>
        <v>31</v>
      </c>
      <c r="F14" s="12">
        <f>((B$1*D14)/30)*E14</f>
        <v>25169.130463275837</v>
      </c>
    </row>
    <row r="15" spans="1:6" x14ac:dyDescent="0.2">
      <c r="A15" s="9">
        <f t="shared" ref="A15:A78" si="5">EDATE(A14,1)</f>
        <v>43405</v>
      </c>
      <c r="B15" s="9">
        <f t="shared" ref="B15:B78" si="6">EOMONTH(B14,1)</f>
        <v>43434</v>
      </c>
      <c r="C15" s="10">
        <v>0.06</v>
      </c>
      <c r="D15" s="10">
        <f t="shared" ref="D15:D78" si="7">((1+C15)^(1/12))-1</f>
        <v>4.8675505653430484E-3</v>
      </c>
      <c r="E15" s="11">
        <f t="shared" ref="E15:E78" si="8">B15-A15+1</f>
        <v>30</v>
      </c>
      <c r="F15" s="12">
        <f t="shared" ref="F15:F78" si="9">((B$1*D15)/30)*E15</f>
        <v>24357.223028976616</v>
      </c>
    </row>
    <row r="16" spans="1:6" x14ac:dyDescent="0.2">
      <c r="A16" s="9">
        <f t="shared" si="5"/>
        <v>43435</v>
      </c>
      <c r="B16" s="9">
        <f t="shared" si="6"/>
        <v>43465</v>
      </c>
      <c r="C16" s="10">
        <v>0.06</v>
      </c>
      <c r="D16" s="10">
        <f t="shared" si="7"/>
        <v>4.8675505653430484E-3</v>
      </c>
      <c r="E16" s="11">
        <f t="shared" si="8"/>
        <v>31</v>
      </c>
      <c r="F16" s="12">
        <f t="shared" si="9"/>
        <v>25169.130463275837</v>
      </c>
    </row>
    <row r="17" spans="1:6" x14ac:dyDescent="0.2">
      <c r="A17" s="9">
        <f t="shared" si="5"/>
        <v>43466</v>
      </c>
      <c r="B17" s="9">
        <f t="shared" si="6"/>
        <v>43496</v>
      </c>
      <c r="C17" s="10">
        <v>0.06</v>
      </c>
      <c r="D17" s="10">
        <f t="shared" si="7"/>
        <v>4.8675505653430484E-3</v>
      </c>
      <c r="E17" s="11">
        <f t="shared" si="8"/>
        <v>31</v>
      </c>
      <c r="F17" s="12">
        <f t="shared" si="9"/>
        <v>25169.130463275837</v>
      </c>
    </row>
    <row r="18" spans="1:6" x14ac:dyDescent="0.2">
      <c r="A18" s="9">
        <f t="shared" si="5"/>
        <v>43497</v>
      </c>
      <c r="B18" s="9">
        <f t="shared" si="6"/>
        <v>43524</v>
      </c>
      <c r="C18" s="10">
        <v>0.06</v>
      </c>
      <c r="D18" s="10">
        <f t="shared" si="7"/>
        <v>4.8675505653430484E-3</v>
      </c>
      <c r="E18" s="11">
        <f t="shared" si="8"/>
        <v>28</v>
      </c>
      <c r="F18" s="12">
        <f t="shared" si="9"/>
        <v>22733.408160378174</v>
      </c>
    </row>
    <row r="19" spans="1:6" x14ac:dyDescent="0.2">
      <c r="A19" s="9">
        <f t="shared" si="5"/>
        <v>43525</v>
      </c>
      <c r="B19" s="9">
        <f t="shared" si="6"/>
        <v>43555</v>
      </c>
      <c r="C19" s="10">
        <v>0.06</v>
      </c>
      <c r="D19" s="10">
        <f t="shared" si="7"/>
        <v>4.8675505653430484E-3</v>
      </c>
      <c r="E19" s="11">
        <f t="shared" si="8"/>
        <v>31</v>
      </c>
      <c r="F19" s="12">
        <f t="shared" si="9"/>
        <v>25169.130463275837</v>
      </c>
    </row>
    <row r="20" spans="1:6" x14ac:dyDescent="0.2">
      <c r="A20" s="9">
        <f t="shared" si="5"/>
        <v>43556</v>
      </c>
      <c r="B20" s="9">
        <f t="shared" si="6"/>
        <v>43585</v>
      </c>
      <c r="C20" s="10">
        <v>0.06</v>
      </c>
      <c r="D20" s="10">
        <f t="shared" si="7"/>
        <v>4.8675505653430484E-3</v>
      </c>
      <c r="E20" s="11">
        <f t="shared" si="8"/>
        <v>30</v>
      </c>
      <c r="F20" s="12">
        <f t="shared" si="9"/>
        <v>24357.223028976616</v>
      </c>
    </row>
    <row r="21" spans="1:6" x14ac:dyDescent="0.2">
      <c r="A21" s="9">
        <f t="shared" si="5"/>
        <v>43586</v>
      </c>
      <c r="B21" s="9">
        <f t="shared" si="6"/>
        <v>43616</v>
      </c>
      <c r="C21" s="10">
        <v>0.06</v>
      </c>
      <c r="D21" s="10">
        <f t="shared" si="7"/>
        <v>4.8675505653430484E-3</v>
      </c>
      <c r="E21" s="11">
        <f t="shared" si="8"/>
        <v>31</v>
      </c>
      <c r="F21" s="12">
        <f t="shared" si="9"/>
        <v>25169.130463275837</v>
      </c>
    </row>
    <row r="22" spans="1:6" x14ac:dyDescent="0.2">
      <c r="A22" s="9">
        <f t="shared" si="5"/>
        <v>43617</v>
      </c>
      <c r="B22" s="9">
        <f t="shared" si="6"/>
        <v>43646</v>
      </c>
      <c r="C22" s="10">
        <v>0.06</v>
      </c>
      <c r="D22" s="10">
        <f t="shared" si="7"/>
        <v>4.8675505653430484E-3</v>
      </c>
      <c r="E22" s="11">
        <f t="shared" si="8"/>
        <v>30</v>
      </c>
      <c r="F22" s="12">
        <f t="shared" si="9"/>
        <v>24357.223028976616</v>
      </c>
    </row>
    <row r="23" spans="1:6" x14ac:dyDescent="0.2">
      <c r="A23" s="9">
        <f t="shared" si="5"/>
        <v>43647</v>
      </c>
      <c r="B23" s="9">
        <f t="shared" si="6"/>
        <v>43677</v>
      </c>
      <c r="C23" s="10">
        <v>0.06</v>
      </c>
      <c r="D23" s="10">
        <f t="shared" si="7"/>
        <v>4.8675505653430484E-3</v>
      </c>
      <c r="E23" s="11">
        <f t="shared" si="8"/>
        <v>31</v>
      </c>
      <c r="F23" s="12">
        <f t="shared" si="9"/>
        <v>25169.130463275837</v>
      </c>
    </row>
    <row r="24" spans="1:6" x14ac:dyDescent="0.2">
      <c r="A24" s="9">
        <f t="shared" si="5"/>
        <v>43678</v>
      </c>
      <c r="B24" s="9">
        <f t="shared" si="6"/>
        <v>43708</v>
      </c>
      <c r="C24" s="10">
        <v>0.06</v>
      </c>
      <c r="D24" s="10">
        <f t="shared" si="7"/>
        <v>4.8675505653430484E-3</v>
      </c>
      <c r="E24" s="11">
        <f t="shared" si="8"/>
        <v>31</v>
      </c>
      <c r="F24" s="12">
        <f t="shared" si="9"/>
        <v>25169.130463275837</v>
      </c>
    </row>
    <row r="25" spans="1:6" x14ac:dyDescent="0.2">
      <c r="A25" s="9">
        <f t="shared" si="5"/>
        <v>43709</v>
      </c>
      <c r="B25" s="9">
        <f t="shared" si="6"/>
        <v>43738</v>
      </c>
      <c r="C25" s="10">
        <v>0.06</v>
      </c>
      <c r="D25" s="10">
        <f t="shared" si="7"/>
        <v>4.8675505653430484E-3</v>
      </c>
      <c r="E25" s="11">
        <f t="shared" si="8"/>
        <v>30</v>
      </c>
      <c r="F25" s="12">
        <f t="shared" si="9"/>
        <v>24357.223028976616</v>
      </c>
    </row>
    <row r="26" spans="1:6" x14ac:dyDescent="0.2">
      <c r="A26" s="9">
        <f t="shared" si="5"/>
        <v>43739</v>
      </c>
      <c r="B26" s="9">
        <f t="shared" si="6"/>
        <v>43769</v>
      </c>
      <c r="C26" s="10">
        <v>0.06</v>
      </c>
      <c r="D26" s="10">
        <f t="shared" si="7"/>
        <v>4.8675505653430484E-3</v>
      </c>
      <c r="E26" s="11">
        <f t="shared" si="8"/>
        <v>31</v>
      </c>
      <c r="F26" s="12">
        <f t="shared" si="9"/>
        <v>25169.130463275837</v>
      </c>
    </row>
    <row r="27" spans="1:6" x14ac:dyDescent="0.2">
      <c r="A27" s="9">
        <f t="shared" si="5"/>
        <v>43770</v>
      </c>
      <c r="B27" s="9">
        <f t="shared" si="6"/>
        <v>43799</v>
      </c>
      <c r="C27" s="10">
        <v>0.06</v>
      </c>
      <c r="D27" s="10">
        <f t="shared" si="7"/>
        <v>4.8675505653430484E-3</v>
      </c>
      <c r="E27" s="11">
        <f t="shared" si="8"/>
        <v>30</v>
      </c>
      <c r="F27" s="12">
        <f t="shared" si="9"/>
        <v>24357.223028976616</v>
      </c>
    </row>
    <row r="28" spans="1:6" x14ac:dyDescent="0.2">
      <c r="A28" s="9">
        <f t="shared" si="5"/>
        <v>43800</v>
      </c>
      <c r="B28" s="9">
        <f t="shared" si="6"/>
        <v>43830</v>
      </c>
      <c r="C28" s="10">
        <v>0.06</v>
      </c>
      <c r="D28" s="10">
        <f t="shared" si="7"/>
        <v>4.8675505653430484E-3</v>
      </c>
      <c r="E28" s="11">
        <f t="shared" si="8"/>
        <v>31</v>
      </c>
      <c r="F28" s="12">
        <f t="shared" si="9"/>
        <v>25169.130463275837</v>
      </c>
    </row>
    <row r="29" spans="1:6" x14ac:dyDescent="0.2">
      <c r="A29" s="9">
        <f t="shared" si="5"/>
        <v>43831</v>
      </c>
      <c r="B29" s="9">
        <f t="shared" si="6"/>
        <v>43861</v>
      </c>
      <c r="C29" s="10">
        <v>0.06</v>
      </c>
      <c r="D29" s="10">
        <f t="shared" si="7"/>
        <v>4.8675505653430484E-3</v>
      </c>
      <c r="E29" s="11">
        <f t="shared" si="8"/>
        <v>31</v>
      </c>
      <c r="F29" s="12">
        <f t="shared" si="9"/>
        <v>25169.130463275837</v>
      </c>
    </row>
    <row r="30" spans="1:6" x14ac:dyDescent="0.2">
      <c r="A30" s="9">
        <f t="shared" si="5"/>
        <v>43862</v>
      </c>
      <c r="B30" s="9">
        <f t="shared" si="6"/>
        <v>43890</v>
      </c>
      <c r="C30" s="10">
        <v>0.06</v>
      </c>
      <c r="D30" s="10">
        <f t="shared" si="7"/>
        <v>4.8675505653430484E-3</v>
      </c>
      <c r="E30" s="11">
        <f t="shared" si="8"/>
        <v>29</v>
      </c>
      <c r="F30" s="12">
        <f t="shared" si="9"/>
        <v>23545.315594677395</v>
      </c>
    </row>
    <row r="31" spans="1:6" x14ac:dyDescent="0.2">
      <c r="A31" s="9">
        <f t="shared" si="5"/>
        <v>43891</v>
      </c>
      <c r="B31" s="9">
        <f t="shared" si="6"/>
        <v>43921</v>
      </c>
      <c r="C31" s="10">
        <v>0.06</v>
      </c>
      <c r="D31" s="10">
        <f t="shared" si="7"/>
        <v>4.8675505653430484E-3</v>
      </c>
      <c r="E31" s="11">
        <f t="shared" si="8"/>
        <v>31</v>
      </c>
      <c r="F31" s="12">
        <f t="shared" si="9"/>
        <v>25169.130463275837</v>
      </c>
    </row>
    <row r="32" spans="1:6" x14ac:dyDescent="0.2">
      <c r="A32" s="9">
        <f t="shared" si="5"/>
        <v>43922</v>
      </c>
      <c r="B32" s="9">
        <f t="shared" si="6"/>
        <v>43951</v>
      </c>
      <c r="C32" s="10">
        <v>0.06</v>
      </c>
      <c r="D32" s="10">
        <f t="shared" si="7"/>
        <v>4.8675505653430484E-3</v>
      </c>
      <c r="E32" s="11">
        <f t="shared" si="8"/>
        <v>30</v>
      </c>
      <c r="F32" s="12">
        <f t="shared" si="9"/>
        <v>24357.223028976616</v>
      </c>
    </row>
    <row r="33" spans="1:6" x14ac:dyDescent="0.2">
      <c r="A33" s="9">
        <f t="shared" si="5"/>
        <v>43952</v>
      </c>
      <c r="B33" s="9">
        <f t="shared" si="6"/>
        <v>43982</v>
      </c>
      <c r="C33" s="10">
        <v>0.06</v>
      </c>
      <c r="D33" s="10">
        <f t="shared" si="7"/>
        <v>4.8675505653430484E-3</v>
      </c>
      <c r="E33" s="11">
        <f t="shared" si="8"/>
        <v>31</v>
      </c>
      <c r="F33" s="12">
        <f t="shared" si="9"/>
        <v>25169.130463275837</v>
      </c>
    </row>
    <row r="34" spans="1:6" x14ac:dyDescent="0.2">
      <c r="A34" s="9">
        <f t="shared" si="5"/>
        <v>43983</v>
      </c>
      <c r="B34" s="9">
        <f t="shared" si="6"/>
        <v>44012</v>
      </c>
      <c r="C34" s="10">
        <v>0.06</v>
      </c>
      <c r="D34" s="10">
        <f t="shared" si="7"/>
        <v>4.8675505653430484E-3</v>
      </c>
      <c r="E34" s="11">
        <f t="shared" si="8"/>
        <v>30</v>
      </c>
      <c r="F34" s="12">
        <f t="shared" si="9"/>
        <v>24357.223028976616</v>
      </c>
    </row>
    <row r="35" spans="1:6" x14ac:dyDescent="0.2">
      <c r="A35" s="9">
        <f t="shared" si="5"/>
        <v>44013</v>
      </c>
      <c r="B35" s="9">
        <f t="shared" si="6"/>
        <v>44043</v>
      </c>
      <c r="C35" s="10">
        <v>0.06</v>
      </c>
      <c r="D35" s="10">
        <f t="shared" si="7"/>
        <v>4.8675505653430484E-3</v>
      </c>
      <c r="E35" s="11">
        <f t="shared" si="8"/>
        <v>31</v>
      </c>
      <c r="F35" s="12">
        <f t="shared" si="9"/>
        <v>25169.130463275837</v>
      </c>
    </row>
    <row r="36" spans="1:6" x14ac:dyDescent="0.2">
      <c r="A36" s="9">
        <f t="shared" si="5"/>
        <v>44044</v>
      </c>
      <c r="B36" s="9">
        <f t="shared" si="6"/>
        <v>44074</v>
      </c>
      <c r="C36" s="10">
        <v>0.06</v>
      </c>
      <c r="D36" s="10">
        <f t="shared" si="7"/>
        <v>4.8675505653430484E-3</v>
      </c>
      <c r="E36" s="11">
        <f t="shared" si="8"/>
        <v>31</v>
      </c>
      <c r="F36" s="12">
        <f t="shared" si="9"/>
        <v>25169.130463275837</v>
      </c>
    </row>
    <row r="37" spans="1:6" x14ac:dyDescent="0.2">
      <c r="A37" s="9">
        <f t="shared" si="5"/>
        <v>44075</v>
      </c>
      <c r="B37" s="9">
        <f t="shared" si="6"/>
        <v>44104</v>
      </c>
      <c r="C37" s="10">
        <v>0.06</v>
      </c>
      <c r="D37" s="10">
        <f t="shared" si="7"/>
        <v>4.8675505653430484E-3</v>
      </c>
      <c r="E37" s="11">
        <f t="shared" si="8"/>
        <v>30</v>
      </c>
      <c r="F37" s="12">
        <f t="shared" si="9"/>
        <v>24357.223028976616</v>
      </c>
    </row>
    <row r="38" spans="1:6" x14ac:dyDescent="0.2">
      <c r="A38" s="9">
        <f t="shared" si="5"/>
        <v>44105</v>
      </c>
      <c r="B38" s="9">
        <f t="shared" si="6"/>
        <v>44135</v>
      </c>
      <c r="C38" s="10">
        <v>0.06</v>
      </c>
      <c r="D38" s="10">
        <f t="shared" si="7"/>
        <v>4.8675505653430484E-3</v>
      </c>
      <c r="E38" s="11">
        <f t="shared" si="8"/>
        <v>31</v>
      </c>
      <c r="F38" s="12">
        <f t="shared" si="9"/>
        <v>25169.130463275837</v>
      </c>
    </row>
    <row r="39" spans="1:6" x14ac:dyDescent="0.2">
      <c r="A39" s="9">
        <f t="shared" si="5"/>
        <v>44136</v>
      </c>
      <c r="B39" s="9">
        <f t="shared" si="6"/>
        <v>44165</v>
      </c>
      <c r="C39" s="10">
        <v>0.06</v>
      </c>
      <c r="D39" s="10">
        <f t="shared" si="7"/>
        <v>4.8675505653430484E-3</v>
      </c>
      <c r="E39" s="11">
        <f t="shared" si="8"/>
        <v>30</v>
      </c>
      <c r="F39" s="12">
        <f t="shared" si="9"/>
        <v>24357.223028976616</v>
      </c>
    </row>
    <row r="40" spans="1:6" x14ac:dyDescent="0.2">
      <c r="A40" s="9">
        <f t="shared" si="5"/>
        <v>44166</v>
      </c>
      <c r="B40" s="9">
        <f t="shared" si="6"/>
        <v>44196</v>
      </c>
      <c r="C40" s="10">
        <v>0.06</v>
      </c>
      <c r="D40" s="10">
        <f t="shared" si="7"/>
        <v>4.8675505653430484E-3</v>
      </c>
      <c r="E40" s="11">
        <f t="shared" si="8"/>
        <v>31</v>
      </c>
      <c r="F40" s="12">
        <f t="shared" si="9"/>
        <v>25169.130463275837</v>
      </c>
    </row>
    <row r="41" spans="1:6" x14ac:dyDescent="0.2">
      <c r="A41" s="9">
        <f t="shared" si="5"/>
        <v>44197</v>
      </c>
      <c r="B41" s="9">
        <f t="shared" si="6"/>
        <v>44227</v>
      </c>
      <c r="C41" s="10">
        <v>0.06</v>
      </c>
      <c r="D41" s="10">
        <f t="shared" si="7"/>
        <v>4.8675505653430484E-3</v>
      </c>
      <c r="E41" s="11">
        <f t="shared" si="8"/>
        <v>31</v>
      </c>
      <c r="F41" s="12">
        <f t="shared" si="9"/>
        <v>25169.130463275837</v>
      </c>
    </row>
    <row r="42" spans="1:6" x14ac:dyDescent="0.2">
      <c r="A42" s="9">
        <f t="shared" si="5"/>
        <v>44228</v>
      </c>
      <c r="B42" s="9">
        <f t="shared" si="6"/>
        <v>44255</v>
      </c>
      <c r="C42" s="10">
        <v>0.06</v>
      </c>
      <c r="D42" s="10">
        <f t="shared" si="7"/>
        <v>4.8675505653430484E-3</v>
      </c>
      <c r="E42" s="11">
        <f t="shared" si="8"/>
        <v>28</v>
      </c>
      <c r="F42" s="12">
        <f t="shared" si="9"/>
        <v>22733.408160378174</v>
      </c>
    </row>
    <row r="43" spans="1:6" x14ac:dyDescent="0.2">
      <c r="A43" s="9">
        <f t="shared" si="5"/>
        <v>44256</v>
      </c>
      <c r="B43" s="9">
        <f t="shared" si="6"/>
        <v>44286</v>
      </c>
      <c r="C43" s="10">
        <v>0.06</v>
      </c>
      <c r="D43" s="10">
        <f t="shared" si="7"/>
        <v>4.8675505653430484E-3</v>
      </c>
      <c r="E43" s="11">
        <f t="shared" si="8"/>
        <v>31</v>
      </c>
      <c r="F43" s="12">
        <f t="shared" si="9"/>
        <v>25169.130463275837</v>
      </c>
    </row>
    <row r="44" spans="1:6" x14ac:dyDescent="0.2">
      <c r="A44" s="9">
        <f t="shared" si="5"/>
        <v>44287</v>
      </c>
      <c r="B44" s="9">
        <f t="shared" si="6"/>
        <v>44316</v>
      </c>
      <c r="C44" s="10">
        <v>0.06</v>
      </c>
      <c r="D44" s="10">
        <f t="shared" si="7"/>
        <v>4.8675505653430484E-3</v>
      </c>
      <c r="E44" s="11">
        <f t="shared" si="8"/>
        <v>30</v>
      </c>
      <c r="F44" s="12">
        <f t="shared" si="9"/>
        <v>24357.223028976616</v>
      </c>
    </row>
    <row r="45" spans="1:6" x14ac:dyDescent="0.2">
      <c r="A45" s="9">
        <f t="shared" si="5"/>
        <v>44317</v>
      </c>
      <c r="B45" s="9">
        <f t="shared" si="6"/>
        <v>44347</v>
      </c>
      <c r="C45" s="10">
        <v>0.06</v>
      </c>
      <c r="D45" s="10">
        <f t="shared" si="7"/>
        <v>4.8675505653430484E-3</v>
      </c>
      <c r="E45" s="11">
        <f t="shared" si="8"/>
        <v>31</v>
      </c>
      <c r="F45" s="12">
        <f t="shared" si="9"/>
        <v>25169.130463275837</v>
      </c>
    </row>
    <row r="46" spans="1:6" x14ac:dyDescent="0.2">
      <c r="A46" s="9">
        <f t="shared" si="5"/>
        <v>44348</v>
      </c>
      <c r="B46" s="9">
        <f t="shared" si="6"/>
        <v>44377</v>
      </c>
      <c r="C46" s="10">
        <v>0.06</v>
      </c>
      <c r="D46" s="10">
        <f t="shared" si="7"/>
        <v>4.8675505653430484E-3</v>
      </c>
      <c r="E46" s="11">
        <f t="shared" si="8"/>
        <v>30</v>
      </c>
      <c r="F46" s="12">
        <f t="shared" si="9"/>
        <v>24357.223028976616</v>
      </c>
    </row>
    <row r="47" spans="1:6" x14ac:dyDescent="0.2">
      <c r="A47" s="9">
        <f t="shared" si="5"/>
        <v>44378</v>
      </c>
      <c r="B47" s="9">
        <f t="shared" si="6"/>
        <v>44408</v>
      </c>
      <c r="C47" s="10">
        <v>0.06</v>
      </c>
      <c r="D47" s="10">
        <f t="shared" si="7"/>
        <v>4.8675505653430484E-3</v>
      </c>
      <c r="E47" s="11">
        <f t="shared" si="8"/>
        <v>31</v>
      </c>
      <c r="F47" s="12">
        <f t="shared" si="9"/>
        <v>25169.130463275837</v>
      </c>
    </row>
    <row r="48" spans="1:6" x14ac:dyDescent="0.2">
      <c r="A48" s="9">
        <f t="shared" si="5"/>
        <v>44409</v>
      </c>
      <c r="B48" s="9">
        <f t="shared" si="6"/>
        <v>44439</v>
      </c>
      <c r="C48" s="10">
        <v>0.06</v>
      </c>
      <c r="D48" s="10">
        <f t="shared" si="7"/>
        <v>4.8675505653430484E-3</v>
      </c>
      <c r="E48" s="11">
        <f t="shared" si="8"/>
        <v>31</v>
      </c>
      <c r="F48" s="12">
        <f t="shared" si="9"/>
        <v>25169.130463275837</v>
      </c>
    </row>
    <row r="49" spans="1:6" x14ac:dyDescent="0.2">
      <c r="A49" s="9">
        <f t="shared" si="5"/>
        <v>44440</v>
      </c>
      <c r="B49" s="9">
        <f t="shared" si="6"/>
        <v>44469</v>
      </c>
      <c r="C49" s="10">
        <v>0.06</v>
      </c>
      <c r="D49" s="10">
        <f t="shared" si="7"/>
        <v>4.8675505653430484E-3</v>
      </c>
      <c r="E49" s="11">
        <f t="shared" si="8"/>
        <v>30</v>
      </c>
      <c r="F49" s="12">
        <f t="shared" si="9"/>
        <v>24357.223028976616</v>
      </c>
    </row>
    <row r="50" spans="1:6" x14ac:dyDescent="0.2">
      <c r="A50" s="9">
        <f t="shared" si="5"/>
        <v>44470</v>
      </c>
      <c r="B50" s="9">
        <f t="shared" si="6"/>
        <v>44500</v>
      </c>
      <c r="C50" s="10">
        <v>0.06</v>
      </c>
      <c r="D50" s="10">
        <f t="shared" si="7"/>
        <v>4.8675505653430484E-3</v>
      </c>
      <c r="E50" s="11">
        <f t="shared" si="8"/>
        <v>31</v>
      </c>
      <c r="F50" s="12">
        <f t="shared" si="9"/>
        <v>25169.130463275837</v>
      </c>
    </row>
    <row r="51" spans="1:6" x14ac:dyDescent="0.2">
      <c r="A51" s="9">
        <f t="shared" si="5"/>
        <v>44501</v>
      </c>
      <c r="B51" s="9">
        <f t="shared" si="6"/>
        <v>44530</v>
      </c>
      <c r="C51" s="10">
        <v>0.06</v>
      </c>
      <c r="D51" s="10">
        <f t="shared" si="7"/>
        <v>4.8675505653430484E-3</v>
      </c>
      <c r="E51" s="11">
        <f t="shared" si="8"/>
        <v>30</v>
      </c>
      <c r="F51" s="12">
        <f t="shared" si="9"/>
        <v>24357.223028976616</v>
      </c>
    </row>
    <row r="52" spans="1:6" x14ac:dyDescent="0.2">
      <c r="A52" s="9">
        <f t="shared" si="5"/>
        <v>44531</v>
      </c>
      <c r="B52" s="9">
        <f t="shared" si="6"/>
        <v>44561</v>
      </c>
      <c r="C52" s="10">
        <v>0.06</v>
      </c>
      <c r="D52" s="10">
        <f t="shared" si="7"/>
        <v>4.8675505653430484E-3</v>
      </c>
      <c r="E52" s="11">
        <f t="shared" si="8"/>
        <v>31</v>
      </c>
      <c r="F52" s="12">
        <f t="shared" si="9"/>
        <v>25169.130463275837</v>
      </c>
    </row>
    <row r="53" spans="1:6" x14ac:dyDescent="0.2">
      <c r="A53" s="9">
        <f t="shared" si="5"/>
        <v>44562</v>
      </c>
      <c r="B53" s="9">
        <f t="shared" si="6"/>
        <v>44592</v>
      </c>
      <c r="C53" s="10">
        <v>0.06</v>
      </c>
      <c r="D53" s="10">
        <f t="shared" si="7"/>
        <v>4.8675505653430484E-3</v>
      </c>
      <c r="E53" s="11">
        <f t="shared" si="8"/>
        <v>31</v>
      </c>
      <c r="F53" s="12">
        <f t="shared" si="9"/>
        <v>25169.130463275837</v>
      </c>
    </row>
    <row r="54" spans="1:6" x14ac:dyDescent="0.2">
      <c r="A54" s="9">
        <f t="shared" si="5"/>
        <v>44593</v>
      </c>
      <c r="B54" s="9">
        <f t="shared" si="6"/>
        <v>44620</v>
      </c>
      <c r="C54" s="10">
        <v>0.06</v>
      </c>
      <c r="D54" s="10">
        <f t="shared" si="7"/>
        <v>4.8675505653430484E-3</v>
      </c>
      <c r="E54" s="11">
        <f t="shared" si="8"/>
        <v>28</v>
      </c>
      <c r="F54" s="12">
        <f t="shared" si="9"/>
        <v>22733.408160378174</v>
      </c>
    </row>
    <row r="55" spans="1:6" x14ac:dyDescent="0.2">
      <c r="A55" s="9">
        <f t="shared" si="5"/>
        <v>44621</v>
      </c>
      <c r="B55" s="9">
        <f t="shared" si="6"/>
        <v>44651</v>
      </c>
      <c r="C55" s="10">
        <v>0.06</v>
      </c>
      <c r="D55" s="10">
        <f t="shared" si="7"/>
        <v>4.8675505653430484E-3</v>
      </c>
      <c r="E55" s="11">
        <f t="shared" si="8"/>
        <v>31</v>
      </c>
      <c r="F55" s="12">
        <f t="shared" si="9"/>
        <v>25169.130463275837</v>
      </c>
    </row>
    <row r="56" spans="1:6" x14ac:dyDescent="0.2">
      <c r="A56" s="9">
        <f t="shared" si="5"/>
        <v>44652</v>
      </c>
      <c r="B56" s="9">
        <f t="shared" si="6"/>
        <v>44681</v>
      </c>
      <c r="C56" s="10">
        <v>0.06</v>
      </c>
      <c r="D56" s="10">
        <f t="shared" si="7"/>
        <v>4.8675505653430484E-3</v>
      </c>
      <c r="E56" s="11">
        <f t="shared" si="8"/>
        <v>30</v>
      </c>
      <c r="F56" s="12">
        <f t="shared" si="9"/>
        <v>24357.223028976616</v>
      </c>
    </row>
    <row r="57" spans="1:6" x14ac:dyDescent="0.2">
      <c r="A57" s="9">
        <f t="shared" si="5"/>
        <v>44682</v>
      </c>
      <c r="B57" s="9">
        <f t="shared" si="6"/>
        <v>44712</v>
      </c>
      <c r="C57" s="10">
        <v>0.06</v>
      </c>
      <c r="D57" s="10">
        <f t="shared" si="7"/>
        <v>4.8675505653430484E-3</v>
      </c>
      <c r="E57" s="11">
        <f t="shared" si="8"/>
        <v>31</v>
      </c>
      <c r="F57" s="12">
        <f t="shared" si="9"/>
        <v>25169.130463275837</v>
      </c>
    </row>
    <row r="58" spans="1:6" x14ac:dyDescent="0.2">
      <c r="A58" s="9">
        <f t="shared" si="5"/>
        <v>44713</v>
      </c>
      <c r="B58" s="9">
        <f t="shared" si="6"/>
        <v>44742</v>
      </c>
      <c r="C58" s="10">
        <v>0.06</v>
      </c>
      <c r="D58" s="10">
        <f t="shared" si="7"/>
        <v>4.8675505653430484E-3</v>
      </c>
      <c r="E58" s="11">
        <f t="shared" si="8"/>
        <v>30</v>
      </c>
      <c r="F58" s="12">
        <f t="shared" si="9"/>
        <v>24357.223028976616</v>
      </c>
    </row>
    <row r="59" spans="1:6" x14ac:dyDescent="0.2">
      <c r="A59" s="9">
        <f t="shared" si="5"/>
        <v>44743</v>
      </c>
      <c r="B59" s="9">
        <f t="shared" si="6"/>
        <v>44773</v>
      </c>
      <c r="C59" s="10">
        <v>0.06</v>
      </c>
      <c r="D59" s="10">
        <f t="shared" si="7"/>
        <v>4.8675505653430484E-3</v>
      </c>
      <c r="E59" s="11">
        <f t="shared" si="8"/>
        <v>31</v>
      </c>
      <c r="F59" s="12">
        <f t="shared" si="9"/>
        <v>25169.130463275837</v>
      </c>
    </row>
    <row r="60" spans="1:6" x14ac:dyDescent="0.2">
      <c r="A60" s="9">
        <f t="shared" si="5"/>
        <v>44774</v>
      </c>
      <c r="B60" s="9">
        <f t="shared" si="6"/>
        <v>44804</v>
      </c>
      <c r="C60" s="10">
        <v>0.06</v>
      </c>
      <c r="D60" s="10">
        <f t="shared" si="7"/>
        <v>4.8675505653430484E-3</v>
      </c>
      <c r="E60" s="11">
        <f t="shared" si="8"/>
        <v>31</v>
      </c>
      <c r="F60" s="12">
        <f t="shared" si="9"/>
        <v>25169.130463275837</v>
      </c>
    </row>
    <row r="61" spans="1:6" x14ac:dyDescent="0.2">
      <c r="A61" s="9">
        <f t="shared" si="5"/>
        <v>44805</v>
      </c>
      <c r="B61" s="9">
        <f t="shared" si="6"/>
        <v>44834</v>
      </c>
      <c r="C61" s="10">
        <v>0.06</v>
      </c>
      <c r="D61" s="10">
        <f t="shared" si="7"/>
        <v>4.8675505653430484E-3</v>
      </c>
      <c r="E61" s="11">
        <f t="shared" si="8"/>
        <v>30</v>
      </c>
      <c r="F61" s="12">
        <f t="shared" si="9"/>
        <v>24357.223028976616</v>
      </c>
    </row>
    <row r="62" spans="1:6" x14ac:dyDescent="0.2">
      <c r="A62" s="9">
        <f t="shared" si="5"/>
        <v>44835</v>
      </c>
      <c r="B62" s="9">
        <f t="shared" si="6"/>
        <v>44865</v>
      </c>
      <c r="C62" s="10">
        <v>0.06</v>
      </c>
      <c r="D62" s="10">
        <f t="shared" si="7"/>
        <v>4.8675505653430484E-3</v>
      </c>
      <c r="E62" s="11">
        <f t="shared" si="8"/>
        <v>31</v>
      </c>
      <c r="F62" s="12">
        <f t="shared" si="9"/>
        <v>25169.130463275837</v>
      </c>
    </row>
    <row r="63" spans="1:6" x14ac:dyDescent="0.2">
      <c r="A63" s="9">
        <f t="shared" si="5"/>
        <v>44866</v>
      </c>
      <c r="B63" s="9">
        <f t="shared" si="6"/>
        <v>44895</v>
      </c>
      <c r="C63" s="10">
        <v>0.06</v>
      </c>
      <c r="D63" s="10">
        <f t="shared" si="7"/>
        <v>4.8675505653430484E-3</v>
      </c>
      <c r="E63" s="11">
        <f t="shared" si="8"/>
        <v>30</v>
      </c>
      <c r="F63" s="12">
        <f t="shared" si="9"/>
        <v>24357.223028976616</v>
      </c>
    </row>
    <row r="64" spans="1:6" x14ac:dyDescent="0.2">
      <c r="A64" s="9">
        <f t="shared" si="5"/>
        <v>44896</v>
      </c>
      <c r="B64" s="9">
        <f t="shared" si="6"/>
        <v>44926</v>
      </c>
      <c r="C64" s="10">
        <v>0.06</v>
      </c>
      <c r="D64" s="10">
        <f t="shared" si="7"/>
        <v>4.8675505653430484E-3</v>
      </c>
      <c r="E64" s="11">
        <f t="shared" si="8"/>
        <v>31</v>
      </c>
      <c r="F64" s="12">
        <f t="shared" si="9"/>
        <v>25169.130463275837</v>
      </c>
    </row>
    <row r="65" spans="1:6" x14ac:dyDescent="0.2">
      <c r="A65" s="9">
        <f t="shared" si="5"/>
        <v>44927</v>
      </c>
      <c r="B65" s="9">
        <f t="shared" si="6"/>
        <v>44957</v>
      </c>
      <c r="C65" s="10">
        <v>0.06</v>
      </c>
      <c r="D65" s="10">
        <f t="shared" si="7"/>
        <v>4.8675505653430484E-3</v>
      </c>
      <c r="E65" s="11">
        <f t="shared" si="8"/>
        <v>31</v>
      </c>
      <c r="F65" s="12">
        <f t="shared" si="9"/>
        <v>25169.130463275837</v>
      </c>
    </row>
    <row r="66" spans="1:6" x14ac:dyDescent="0.2">
      <c r="A66" s="9">
        <f t="shared" si="5"/>
        <v>44958</v>
      </c>
      <c r="B66" s="9">
        <f t="shared" si="6"/>
        <v>44985</v>
      </c>
      <c r="C66" s="10">
        <v>0.06</v>
      </c>
      <c r="D66" s="10">
        <f t="shared" si="7"/>
        <v>4.8675505653430484E-3</v>
      </c>
      <c r="E66" s="11">
        <f t="shared" si="8"/>
        <v>28</v>
      </c>
      <c r="F66" s="12">
        <f t="shared" si="9"/>
        <v>22733.408160378174</v>
      </c>
    </row>
    <row r="67" spans="1:6" x14ac:dyDescent="0.2">
      <c r="A67" s="9">
        <f t="shared" si="5"/>
        <v>44986</v>
      </c>
      <c r="B67" s="9">
        <f t="shared" si="6"/>
        <v>45016</v>
      </c>
      <c r="C67" s="10">
        <v>0.06</v>
      </c>
      <c r="D67" s="10">
        <f t="shared" si="7"/>
        <v>4.8675505653430484E-3</v>
      </c>
      <c r="E67" s="11">
        <f t="shared" si="8"/>
        <v>31</v>
      </c>
      <c r="F67" s="12">
        <f t="shared" si="9"/>
        <v>25169.130463275837</v>
      </c>
    </row>
    <row r="68" spans="1:6" x14ac:dyDescent="0.2">
      <c r="A68" s="9">
        <f t="shared" si="5"/>
        <v>45017</v>
      </c>
      <c r="B68" s="9">
        <f>EOMONTH(B67,1)</f>
        <v>45046</v>
      </c>
      <c r="C68" s="10">
        <v>0.06</v>
      </c>
      <c r="D68" s="10">
        <f t="shared" si="7"/>
        <v>4.8675505653430484E-3</v>
      </c>
      <c r="E68" s="11">
        <f t="shared" si="8"/>
        <v>30</v>
      </c>
      <c r="F68" s="12">
        <f t="shared" si="9"/>
        <v>24357.223028976616</v>
      </c>
    </row>
    <row r="69" spans="1:6" x14ac:dyDescent="0.2">
      <c r="A69" s="9">
        <f t="shared" si="5"/>
        <v>45047</v>
      </c>
      <c r="B69" s="9">
        <f t="shared" si="6"/>
        <v>45077</v>
      </c>
      <c r="C69" s="10">
        <v>0.06</v>
      </c>
      <c r="D69" s="10">
        <f t="shared" si="7"/>
        <v>4.8675505653430484E-3</v>
      </c>
      <c r="E69" s="11">
        <f t="shared" si="8"/>
        <v>31</v>
      </c>
      <c r="F69" s="12">
        <f t="shared" si="9"/>
        <v>25169.130463275837</v>
      </c>
    </row>
    <row r="70" spans="1:6" x14ac:dyDescent="0.2">
      <c r="A70" s="9">
        <f t="shared" si="5"/>
        <v>45078</v>
      </c>
      <c r="B70" s="9">
        <f t="shared" si="6"/>
        <v>45107</v>
      </c>
      <c r="C70" s="10">
        <v>0.06</v>
      </c>
      <c r="D70" s="10">
        <f t="shared" si="7"/>
        <v>4.8675505653430484E-3</v>
      </c>
      <c r="E70" s="11">
        <f t="shared" si="8"/>
        <v>30</v>
      </c>
      <c r="F70" s="12">
        <f t="shared" si="9"/>
        <v>24357.223028976616</v>
      </c>
    </row>
    <row r="71" spans="1:6" x14ac:dyDescent="0.2">
      <c r="A71" s="9">
        <f t="shared" si="5"/>
        <v>45108</v>
      </c>
      <c r="B71" s="9">
        <f t="shared" si="6"/>
        <v>45138</v>
      </c>
      <c r="C71" s="10">
        <v>0.06</v>
      </c>
      <c r="D71" s="10">
        <f t="shared" si="7"/>
        <v>4.8675505653430484E-3</v>
      </c>
      <c r="E71" s="11">
        <f t="shared" si="8"/>
        <v>31</v>
      </c>
      <c r="F71" s="12">
        <f t="shared" si="9"/>
        <v>25169.130463275837</v>
      </c>
    </row>
    <row r="72" spans="1:6" x14ac:dyDescent="0.2">
      <c r="A72" s="9">
        <f t="shared" si="5"/>
        <v>45139</v>
      </c>
      <c r="B72" s="9">
        <f t="shared" si="6"/>
        <v>45169</v>
      </c>
      <c r="C72" s="10">
        <v>0.06</v>
      </c>
      <c r="D72" s="10">
        <f t="shared" si="7"/>
        <v>4.8675505653430484E-3</v>
      </c>
      <c r="E72" s="11">
        <f t="shared" si="8"/>
        <v>31</v>
      </c>
      <c r="F72" s="12">
        <f t="shared" si="9"/>
        <v>25169.130463275837</v>
      </c>
    </row>
    <row r="73" spans="1:6" x14ac:dyDescent="0.2">
      <c r="A73" s="9">
        <f t="shared" si="5"/>
        <v>45170</v>
      </c>
      <c r="B73" s="9">
        <f t="shared" si="6"/>
        <v>45199</v>
      </c>
      <c r="C73" s="10">
        <v>0.06</v>
      </c>
      <c r="D73" s="10">
        <f t="shared" si="7"/>
        <v>4.8675505653430484E-3</v>
      </c>
      <c r="E73" s="11">
        <f t="shared" si="8"/>
        <v>30</v>
      </c>
      <c r="F73" s="12">
        <f t="shared" si="9"/>
        <v>24357.223028976616</v>
      </c>
    </row>
    <row r="74" spans="1:6" x14ac:dyDescent="0.2">
      <c r="A74" s="9">
        <f t="shared" si="5"/>
        <v>45200</v>
      </c>
      <c r="B74" s="9">
        <f t="shared" si="6"/>
        <v>45230</v>
      </c>
      <c r="C74" s="10">
        <v>0.06</v>
      </c>
      <c r="D74" s="10">
        <f t="shared" si="7"/>
        <v>4.8675505653430484E-3</v>
      </c>
      <c r="E74" s="11">
        <f t="shared" si="8"/>
        <v>31</v>
      </c>
      <c r="F74" s="12">
        <f t="shared" si="9"/>
        <v>25169.130463275837</v>
      </c>
    </row>
    <row r="75" spans="1:6" x14ac:dyDescent="0.2">
      <c r="A75" s="9">
        <f t="shared" si="5"/>
        <v>45231</v>
      </c>
      <c r="B75" s="9">
        <f t="shared" si="6"/>
        <v>45260</v>
      </c>
      <c r="C75" s="10">
        <v>0.06</v>
      </c>
      <c r="D75" s="10">
        <f t="shared" si="7"/>
        <v>4.8675505653430484E-3</v>
      </c>
      <c r="E75" s="11">
        <f t="shared" si="8"/>
        <v>30</v>
      </c>
      <c r="F75" s="12">
        <f t="shared" si="9"/>
        <v>24357.223028976616</v>
      </c>
    </row>
    <row r="76" spans="1:6" x14ac:dyDescent="0.2">
      <c r="A76" s="9">
        <f t="shared" si="5"/>
        <v>45261</v>
      </c>
      <c r="B76" s="9">
        <f t="shared" si="6"/>
        <v>45291</v>
      </c>
      <c r="C76" s="10">
        <v>0.06</v>
      </c>
      <c r="D76" s="10">
        <f t="shared" si="7"/>
        <v>4.8675505653430484E-3</v>
      </c>
      <c r="E76" s="11">
        <f t="shared" si="8"/>
        <v>31</v>
      </c>
      <c r="F76" s="12">
        <f t="shared" si="9"/>
        <v>25169.130463275837</v>
      </c>
    </row>
    <row r="77" spans="1:6" x14ac:dyDescent="0.2">
      <c r="A77" s="9">
        <f t="shared" si="5"/>
        <v>45292</v>
      </c>
      <c r="B77" s="9">
        <f t="shared" si="6"/>
        <v>45322</v>
      </c>
      <c r="C77" s="10">
        <v>0.06</v>
      </c>
      <c r="D77" s="10">
        <f t="shared" si="7"/>
        <v>4.8675505653430484E-3</v>
      </c>
      <c r="E77" s="11">
        <f t="shared" si="8"/>
        <v>31</v>
      </c>
      <c r="F77" s="12">
        <f t="shared" si="9"/>
        <v>25169.130463275837</v>
      </c>
    </row>
    <row r="78" spans="1:6" x14ac:dyDescent="0.2">
      <c r="A78" s="9">
        <f t="shared" si="5"/>
        <v>45323</v>
      </c>
      <c r="B78" s="9">
        <f t="shared" si="6"/>
        <v>45351</v>
      </c>
      <c r="C78" s="10">
        <v>0.06</v>
      </c>
      <c r="D78" s="10">
        <f t="shared" si="7"/>
        <v>4.8675505653430484E-3</v>
      </c>
      <c r="E78" s="11">
        <f t="shared" si="8"/>
        <v>29</v>
      </c>
      <c r="F78" s="12">
        <f t="shared" si="9"/>
        <v>23545.315594677395</v>
      </c>
    </row>
    <row r="79" spans="1:6" x14ac:dyDescent="0.2">
      <c r="A79" s="9">
        <f t="shared" ref="A79:A94" si="10">EDATE(A78,1)</f>
        <v>45352</v>
      </c>
      <c r="B79" s="9">
        <f t="shared" ref="B79:B94" si="11">EOMONTH(B78,1)</f>
        <v>45382</v>
      </c>
      <c r="C79" s="10">
        <v>0.06</v>
      </c>
      <c r="D79" s="10">
        <f t="shared" ref="D79:D89" si="12">((1+C79)^(1/12))-1</f>
        <v>4.8675505653430484E-3</v>
      </c>
      <c r="E79" s="11">
        <f t="shared" ref="E79:E94" si="13">B79-A79+1</f>
        <v>31</v>
      </c>
      <c r="F79" s="12">
        <f t="shared" ref="F79:F89" si="14">((B$1*D79)/30)*E79</f>
        <v>25169.130463275837</v>
      </c>
    </row>
    <row r="80" spans="1:6" x14ac:dyDescent="0.2">
      <c r="A80" s="9">
        <f t="shared" si="10"/>
        <v>45383</v>
      </c>
      <c r="B80" s="9">
        <f t="shared" si="11"/>
        <v>45412</v>
      </c>
      <c r="C80" s="10">
        <v>0.06</v>
      </c>
      <c r="D80" s="10">
        <f t="shared" si="12"/>
        <v>4.8675505653430484E-3</v>
      </c>
      <c r="E80" s="11">
        <f t="shared" si="13"/>
        <v>30</v>
      </c>
      <c r="F80" s="12">
        <f t="shared" si="14"/>
        <v>24357.223028976616</v>
      </c>
    </row>
    <row r="81" spans="1:6" x14ac:dyDescent="0.2">
      <c r="A81" s="9">
        <f t="shared" si="10"/>
        <v>45413</v>
      </c>
      <c r="B81" s="9">
        <f t="shared" si="11"/>
        <v>45443</v>
      </c>
      <c r="C81" s="10">
        <v>0.06</v>
      </c>
      <c r="D81" s="10">
        <f t="shared" si="12"/>
        <v>4.8675505653430484E-3</v>
      </c>
      <c r="E81" s="11">
        <f t="shared" si="13"/>
        <v>31</v>
      </c>
      <c r="F81" s="12">
        <f t="shared" si="14"/>
        <v>25169.130463275837</v>
      </c>
    </row>
    <row r="82" spans="1:6" x14ac:dyDescent="0.2">
      <c r="A82" s="9">
        <f t="shared" si="10"/>
        <v>45444</v>
      </c>
      <c r="B82" s="9">
        <f t="shared" si="11"/>
        <v>45473</v>
      </c>
      <c r="C82" s="10">
        <v>0.06</v>
      </c>
      <c r="D82" s="10">
        <f t="shared" si="12"/>
        <v>4.8675505653430484E-3</v>
      </c>
      <c r="E82" s="11">
        <f t="shared" si="13"/>
        <v>30</v>
      </c>
      <c r="F82" s="12">
        <f t="shared" si="14"/>
        <v>24357.223028976616</v>
      </c>
    </row>
    <row r="83" spans="1:6" x14ac:dyDescent="0.2">
      <c r="A83" s="9">
        <f t="shared" si="10"/>
        <v>45474</v>
      </c>
      <c r="B83" s="9">
        <f t="shared" si="11"/>
        <v>45504</v>
      </c>
      <c r="C83" s="10">
        <v>0.06</v>
      </c>
      <c r="D83" s="10">
        <f t="shared" si="12"/>
        <v>4.8675505653430484E-3</v>
      </c>
      <c r="E83" s="11">
        <f t="shared" si="13"/>
        <v>31</v>
      </c>
      <c r="F83" s="12">
        <f t="shared" si="14"/>
        <v>25169.130463275837</v>
      </c>
    </row>
    <row r="84" spans="1:6" x14ac:dyDescent="0.2">
      <c r="A84" s="9">
        <f t="shared" si="10"/>
        <v>45505</v>
      </c>
      <c r="B84" s="9">
        <f t="shared" si="11"/>
        <v>45535</v>
      </c>
      <c r="C84" s="10">
        <v>0.06</v>
      </c>
      <c r="D84" s="10">
        <f t="shared" si="12"/>
        <v>4.8675505653430484E-3</v>
      </c>
      <c r="E84" s="11">
        <f t="shared" si="13"/>
        <v>31</v>
      </c>
      <c r="F84" s="12">
        <f t="shared" si="14"/>
        <v>25169.130463275837</v>
      </c>
    </row>
    <row r="85" spans="1:6" x14ac:dyDescent="0.2">
      <c r="A85" s="9">
        <f t="shared" si="10"/>
        <v>45536</v>
      </c>
      <c r="B85" s="9">
        <f t="shared" si="11"/>
        <v>45565</v>
      </c>
      <c r="C85" s="10">
        <v>0.06</v>
      </c>
      <c r="D85" s="10">
        <f t="shared" si="12"/>
        <v>4.8675505653430484E-3</v>
      </c>
      <c r="E85" s="11">
        <f t="shared" si="13"/>
        <v>30</v>
      </c>
      <c r="F85" s="12">
        <f t="shared" si="14"/>
        <v>24357.223028976616</v>
      </c>
    </row>
    <row r="86" spans="1:6" x14ac:dyDescent="0.2">
      <c r="A86" s="9">
        <f t="shared" si="10"/>
        <v>45566</v>
      </c>
      <c r="B86" s="9">
        <f t="shared" si="11"/>
        <v>45596</v>
      </c>
      <c r="C86" s="10">
        <v>0.06</v>
      </c>
      <c r="D86" s="10">
        <f t="shared" si="12"/>
        <v>4.8675505653430484E-3</v>
      </c>
      <c r="E86" s="11">
        <f t="shared" si="13"/>
        <v>31</v>
      </c>
      <c r="F86" s="12">
        <f t="shared" si="14"/>
        <v>25169.130463275837</v>
      </c>
    </row>
    <row r="87" spans="1:6" x14ac:dyDescent="0.2">
      <c r="A87" s="9">
        <f t="shared" si="10"/>
        <v>45597</v>
      </c>
      <c r="B87" s="9">
        <f t="shared" si="11"/>
        <v>45626</v>
      </c>
      <c r="C87" s="10">
        <v>0.06</v>
      </c>
      <c r="D87" s="10">
        <f t="shared" si="12"/>
        <v>4.8675505653430484E-3</v>
      </c>
      <c r="E87" s="11">
        <f t="shared" si="13"/>
        <v>30</v>
      </c>
      <c r="F87" s="12">
        <f t="shared" si="14"/>
        <v>24357.223028976616</v>
      </c>
    </row>
    <row r="88" spans="1:6" x14ac:dyDescent="0.2">
      <c r="A88" s="9">
        <f t="shared" si="10"/>
        <v>45627</v>
      </c>
      <c r="B88" s="9">
        <f t="shared" si="11"/>
        <v>45657</v>
      </c>
      <c r="C88" s="10">
        <v>0.06</v>
      </c>
      <c r="D88" s="10">
        <f t="shared" si="12"/>
        <v>4.8675505653430484E-3</v>
      </c>
      <c r="E88" s="11">
        <f t="shared" si="13"/>
        <v>31</v>
      </c>
      <c r="F88" s="12">
        <f t="shared" si="14"/>
        <v>25169.130463275837</v>
      </c>
    </row>
    <row r="89" spans="1:6" x14ac:dyDescent="0.2">
      <c r="A89" s="9">
        <f t="shared" si="10"/>
        <v>45658</v>
      </c>
      <c r="B89" s="9">
        <v>45670</v>
      </c>
      <c r="C89" s="10">
        <v>0.06</v>
      </c>
      <c r="D89" s="10">
        <f t="shared" si="12"/>
        <v>4.8675505653430484E-3</v>
      </c>
      <c r="E89" s="11">
        <f t="shared" si="13"/>
        <v>13</v>
      </c>
      <c r="F89" s="12">
        <f t="shared" si="14"/>
        <v>10554.796645889866</v>
      </c>
    </row>
    <row r="90" spans="1:6" x14ac:dyDescent="0.2">
      <c r="A90" s="19"/>
      <c r="B90" s="20"/>
      <c r="C90" s="21"/>
      <c r="D90" s="21"/>
      <c r="E90" s="22"/>
      <c r="F90" s="23"/>
    </row>
    <row r="91" spans="1:6" x14ac:dyDescent="0.2">
      <c r="A91" s="17" t="s">
        <v>14</v>
      </c>
      <c r="B91" s="17"/>
      <c r="C91" s="17"/>
      <c r="D91" s="17"/>
      <c r="E91" s="17"/>
      <c r="F91" s="13">
        <f>SUM(E5:E89)</f>
        <v>2542</v>
      </c>
    </row>
    <row r="92" spans="1:6" x14ac:dyDescent="0.2">
      <c r="A92" s="17" t="s">
        <v>9</v>
      </c>
      <c r="B92" s="17"/>
      <c r="C92" s="17"/>
      <c r="D92" s="17"/>
      <c r="E92" s="17"/>
      <c r="F92" s="13">
        <f>SUM(F5:F89)</f>
        <v>2063868.6979886191</v>
      </c>
    </row>
    <row r="93" spans="1:6" x14ac:dyDescent="0.2">
      <c r="A93" s="17" t="s">
        <v>10</v>
      </c>
      <c r="B93" s="17"/>
      <c r="C93" s="17"/>
      <c r="D93" s="17"/>
      <c r="E93" s="17"/>
      <c r="F93" s="13">
        <f>B1</f>
        <v>5004000</v>
      </c>
    </row>
    <row r="94" spans="1:6" x14ac:dyDescent="0.2">
      <c r="A94" s="24" t="s">
        <v>11</v>
      </c>
      <c r="B94" s="24"/>
      <c r="C94" s="24"/>
      <c r="D94" s="24"/>
      <c r="E94" s="24"/>
      <c r="F94" s="25">
        <f>F92+F93</f>
        <v>7067868.6979886191</v>
      </c>
    </row>
  </sheetData>
  <mergeCells count="7">
    <mergeCell ref="A94:E94"/>
    <mergeCell ref="A3:B3"/>
    <mergeCell ref="C3:D3"/>
    <mergeCell ref="E3:F3"/>
    <mergeCell ref="A91:E91"/>
    <mergeCell ref="A92:E92"/>
    <mergeCell ref="A93:E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11EE-A5E6-FF49-A914-224B7693EDE9}">
  <dimension ref="A3:D21"/>
  <sheetViews>
    <sheetView tabSelected="1" workbookViewId="0">
      <selection activeCell="C23" sqref="C23:D25"/>
    </sheetView>
  </sheetViews>
  <sheetFormatPr baseColWidth="10" defaultRowHeight="15" x14ac:dyDescent="0.2"/>
  <cols>
    <col min="1" max="1" width="27.83203125" customWidth="1"/>
    <col min="2" max="2" width="26.33203125" customWidth="1"/>
  </cols>
  <sheetData>
    <row r="3" spans="1:4" x14ac:dyDescent="0.2">
      <c r="A3" s="27" t="s">
        <v>15</v>
      </c>
      <c r="B3" s="27"/>
      <c r="C3" s="26"/>
      <c r="D3" s="26"/>
    </row>
    <row r="4" spans="1:4" x14ac:dyDescent="0.2">
      <c r="A4" s="28" t="s">
        <v>10</v>
      </c>
      <c r="B4" s="29">
        <v>84746627</v>
      </c>
    </row>
    <row r="5" spans="1:4" x14ac:dyDescent="0.2">
      <c r="A5" s="28" t="s">
        <v>16</v>
      </c>
      <c r="B5" s="30">
        <v>7067869</v>
      </c>
    </row>
    <row r="6" spans="1:4" x14ac:dyDescent="0.2">
      <c r="A6" s="31" t="s">
        <v>17</v>
      </c>
      <c r="B6" s="30">
        <f>B4+B5</f>
        <v>91814496</v>
      </c>
    </row>
    <row r="9" spans="1:4" x14ac:dyDescent="0.2">
      <c r="A9" s="27" t="s">
        <v>18</v>
      </c>
      <c r="B9" s="27"/>
    </row>
    <row r="10" spans="1:4" x14ac:dyDescent="0.2">
      <c r="A10" s="28" t="s">
        <v>10</v>
      </c>
      <c r="B10" s="29">
        <v>84746627</v>
      </c>
    </row>
    <row r="11" spans="1:4" x14ac:dyDescent="0.2">
      <c r="A11" s="28" t="s">
        <v>16</v>
      </c>
      <c r="B11" s="30">
        <v>7067869</v>
      </c>
    </row>
    <row r="12" spans="1:4" x14ac:dyDescent="0.2">
      <c r="A12" s="31" t="s">
        <v>17</v>
      </c>
      <c r="B12" s="30">
        <f>B10+B11</f>
        <v>91814496</v>
      </c>
    </row>
    <row r="15" spans="1:4" x14ac:dyDescent="0.2">
      <c r="A15" s="27" t="s">
        <v>19</v>
      </c>
      <c r="B15" s="27"/>
    </row>
    <row r="16" spans="1:4" x14ac:dyDescent="0.2">
      <c r="A16" s="28" t="s">
        <v>10</v>
      </c>
      <c r="B16" s="29">
        <v>84746627</v>
      </c>
    </row>
    <row r="17" spans="1:2" x14ac:dyDescent="0.2">
      <c r="A17" s="28" t="s">
        <v>16</v>
      </c>
      <c r="B17" s="30">
        <v>7067869</v>
      </c>
    </row>
    <row r="18" spans="1:2" x14ac:dyDescent="0.2">
      <c r="A18" s="31" t="s">
        <v>17</v>
      </c>
      <c r="B18" s="30">
        <f>B16+B17</f>
        <v>91814496</v>
      </c>
    </row>
    <row r="21" spans="1:2" x14ac:dyDescent="0.2">
      <c r="A21" s="32" t="s">
        <v>20</v>
      </c>
      <c r="B21" s="33">
        <f>B6+B12+B18</f>
        <v>275443488</v>
      </c>
    </row>
  </sheetData>
  <mergeCells count="3">
    <mergeCell ref="A3:B3"/>
    <mergeCell ref="A9:B9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CAPITAL</vt:lpstr>
      <vt:lpstr>COSTAS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Mariana Rubio</cp:lastModifiedBy>
  <dcterms:created xsi:type="dcterms:W3CDTF">2022-07-01T14:38:57Z</dcterms:created>
  <dcterms:modified xsi:type="dcterms:W3CDTF">2024-12-26T16:55:26Z</dcterms:modified>
</cp:coreProperties>
</file>