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codeName="ThisWorkbook"/>
  <mc:AlternateContent xmlns:mc="http://schemas.openxmlformats.org/markup-compatibility/2006">
    <mc:Choice Requires="x15">
      <x15ac:absPath xmlns:x15ac="http://schemas.microsoft.com/office/spreadsheetml/2010/11/ac" url="https://gha2-my.sharepoint.com/personal/nesquivel_gha_com_co/Documents/GHA ABOGADOS/2. CONTESTACION DEMANDAS/INEFICACIA/1. BP ABOGADOS/MARTHA CECILIA GAITAN/"/>
    </mc:Choice>
  </mc:AlternateContent>
  <xr:revisionPtr revIDLastSave="9" documentId="8_{D5B77F6B-4D2C-4C27-81BC-AB519121C43B}" xr6:coauthVersionLast="47" xr6:coauthVersionMax="47" xr10:uidLastSave="{9EB20EAD-9CE9-4AF3-899C-C7C570EE456D}"/>
  <bookViews>
    <workbookView xWindow="20370" yWindow="-120" windowWidth="20730" windowHeight="11040" firstSheet="2"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<sst xmlns="http://schemas.openxmlformats.org/spreadsheetml/2006/main" count="195" uniqueCount="154">
  <si>
    <t>SOLICITUD DE ANTECEDENTES -ABOGADO EXTERNO-</t>
  </si>
  <si>
    <t>Radicado(23 digitos)</t>
  </si>
  <si>
    <t>11001310503520210041400</t>
  </si>
  <si>
    <t>Juzgado</t>
  </si>
  <si>
    <t>35 LABORAL CIRCUITO BOGOTA</t>
  </si>
  <si>
    <t>Demandado</t>
  </si>
  <si>
    <t>COLFONDOS Y OTRO</t>
  </si>
  <si>
    <t xml:space="preserve">Demandante </t>
  </si>
  <si>
    <t>MARTHA CECILIA GAITAN SANCHEZ C.C.: 51.857.849</t>
  </si>
  <si>
    <t>Tipo de vinculacion compañía</t>
  </si>
  <si>
    <t>LLAMADA EN GARANTIA</t>
  </si>
  <si>
    <t>Nombre de lesionado o muerto (s)</t>
  </si>
  <si>
    <t>N/A</t>
  </si>
  <si>
    <t>Fecha de los hechos</t>
  </si>
  <si>
    <t>01/07/1994</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</si>
  <si>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</si>
  <si>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</si>
  <si>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</si>
  <si>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</si>
  <si>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</si>
  <si>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LOS HECHOS DE LA DEMANDA, LA SEÑORA MARTHA SE AFILIÓ AL RPM EL 6/05/1987 Y COTIZÓ 310 SEMANAS AL ISS. EL 01/07/1994 SE TRASLADÓ AL RAIS ADMINISTRADO POR COLFONDOS SIN QUE EXISTIERA DECISIÓN LIBRE Y VOLUNTARIA, PUES NO LE BRINDARON INFORMACIÓN CLARA, CIERTA Y COMPRENSIBLE SOBRE LAS CARACTERISTICAS, CONDICIONES, ACCESOS, VENTAJAS Y DESVENTAJAS DE CADA REGIMEN PENSIONAL. SE TRASLADÓ A PORVENIR CON FECHA DE EFECTIVIDAD DEL 01/02/1996, A PROTECCIÓN DEL 01/05/1999 Y A PORVENIR DEL 01/08/2000. QUE COTIZÓ AL RAIS UN TOTAL DE 1292 SEMANAS ENTRE EL 01/07/1994 HASTA EL 31/08/2021 Y EN TOTAL AL SISTEMA DE PENSIONES UN TOTAL DE 1,602 SEMANAS. QUE ERA OBLIGACIÓN DE PROVENIR INFORMAR SOBRE LA PROHIBICIÓN DE TRASLADO ANTES DEL 28/01/2004, SOBRE LA IMPOSIBILIDAD DE TRASLADO ANTES DE QUE LE FALTARAN 10 AÑOS O MENOS PARA CUMPLIR LA EDAD MINIMA PARA PENSIONARSE. QUE PROVENIR LE INFORMÓ QUE PARA EL 2021 SU PENSIÓN EN EL RAIS SERÍA DE 1923300, SIN EMBARGO, EN EL RPM SU PENSIÓN SERÍA 2576669. QUE ELEVÓ DERECHO DE PETICIÓN A COLFONDOS, PROTECCIÓN PORVENIR Y COLPENSIONES EL 31/08/2021.</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</si>
  <si>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</si>
  <si>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</si>
  <si>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</si>
  <si>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</si>
  <si>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</si>
  <si>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</si>
  <si>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</si>
  <si>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</si>
  <si>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</si>
  <si>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</si>
  <si>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</si>
  <si>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</si>
  <si>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</si>
  <si>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</si>
  <si>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</si>
  <si>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</si>
  <si>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06/10/2023 (NOTIFICACIÓN PERSONAL.)</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</si>
  <si>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</si>
  <si>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</si>
  <si>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</si>
  <si>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</si>
  <si>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</si>
  <si>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</si>
  <si>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</si>
  <si>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</si>
  <si>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</si>
  <si>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</si>
  <si>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</si>
  <si>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</si>
  <si>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</si>
  <si>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</si>
  <si>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</si>
  <si>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</si>
  <si>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</si>
  <si>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</si>
  <si>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</si>
  <si>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</si>
  <si>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</si>
  <si>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</si>
  <si>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</si>
  <si>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</si>
  <si>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</si>
  <si>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</si>
  <si>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</si>
  <si>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</si>
  <si>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</si>
  <si>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</si>
  <si>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</si>
  <si>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</si>
  <si>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</si>
  <si>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</si>
  <si>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</si>
  <si>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</si>
  <si>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</si>
  <si>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</si>
  <si>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</si>
  <si>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</si>
  <si>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</si>
  <si>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</si>
  <si>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</si>
  <si>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</si>
  <si>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</si>
  <si>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</si>
  <si>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</si>
  <si>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AJR1917</t>
  </si>
  <si>
    <t>Daño moral</t>
  </si>
  <si>
    <t>Daño a la salud</t>
  </si>
  <si>
    <t>PROBABLE</t>
  </si>
  <si>
    <t>Clasificación Contingencia</t>
  </si>
  <si>
    <t>REMOTO</t>
  </si>
  <si>
    <t>Concepto del Abogado sobre la Contingencia:(Se debe indicar las razones por las cuales se considera que el proceso es Eventual Remoto o Probable.)</t>
  </si>
  <si>
    <t>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La demandante actualmente se encuentra vinculada al RAIS desde el 01/07/1994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la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</si>
  <si>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</si>
  <si>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</si>
  <si>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</si>
  <si>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</si>
  <si>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</si>
  <si>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</si>
  <si>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</si>
  <si>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</si>
  <si>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No es posible cuantificar las pretensiones en razón a que se trata de un proceso declarativo mediante el cual se pretende la ineficacia del traslado del RPM al RAIS y consigo la devolución de todos los aportes que reposan en la cuenta de ahorro individual de la demandante, finalmente, se destaca que no estamos frente a un proceso mediante el cual se pretenda el pago de una pensión de invalidez y/o sobrevivencia por la cual se deba evaluar una posible afectación de la póliza de cara a los amparos otorgados.</t>
  </si>
  <si>
    <t>Defensa de la Aseguradora: (Enumerar y enunciar las excepciones propuestas demanda y/o llamamiento )</t>
  </si>
  <si>
    <t>Las excepciones de la demanda:
1. EXCEPCIONES FORMULADAS POR QUIEN EFECTUÓ EL LLAMAMIENTO EN GARANTÍA A MI REPRESENTADA 
2. AFILIACIÓN LIBRE Y ESPONTÁNEA DE LA SEÑORA MARTHA CECILIA GAITÁN SÁNCHEZ AL RÉGIMEN DE AHORRO INDIVIDIAL CON SOLIDARIDAD.
3. ERROR DE DERECHO NO VICIA EL CONSENTIMIENTO
4. PROHIBICIÓN DE TRASLADO DEL RÉGIMEN DE AHORRO INDIVIDUAL CON SOLIDARIDAD AL RÉGIMEN DE PRIMA MEDIA CON PRESTACIÓN DEFINIDA
5. INEXISTENCIA DE LA OBLIGACIÓN DE DEVOLVER EL SEGURO PREVISIONAL CUANDO SE DECLARA LA NULIDAD Y/O INEFICACIA DE LA AFILIACIÓN POR FALTA DE CAUSA Y PORQUE AFECTA DERECHOS DE TERCEROS DE BUENA FE
6. EL TRASLADO ENTRE ADMINISTRADORAS DEL RAIS DENOTA LA VOLUNTAD DE LA AFILIADA DE PERMANECER EN EL RÉGIMEN DE AHORRO INDIVIDUAL CON SOLIDARIDAD Y CONSIGO, SE CONFIGURA UN ACTO DE RELACIONAMIENTO QUE PRESUPONE EL CONOCIMIENTO DEL FUNCIONAMIENTO DE DICHO RÉGIMEN.
7. PRESCRIPCION  
8. BUENA FE
9. GENÉRICA O INNOMINADA
Al llamamiento en garantía:
1. INEXISTENCIA DE OBLIGACIÓN DE RESTITUCIÓN DE LA PRIMA DEL SEGURO PREVISIONAL AL ESTAR DEBIDAMENTE DEVENGADA EN RAZÓN DEL RIESGO ASUMIDO.
2. INEXISTENCIA DE OBLIGACIÓN A CARGO DE ALLIANZ SEGUROS DE VIDA S.A. POR CUANTO LA PRIMA DEBE PAGARSE CON LOS RECURSO PROPIOS DE LA AFP CUANDO SE DECLARA LA INEFICACIA DE TRASLADO
3. LA INEFICACIA DEL ACTO DE TRASLADO NO CONLLEVA LA INVALIDEZ DEL CONTRATO DE SEGURO PREVISIONAL
4. LA EVENTUAL DECLARATORIA DE INEFICACIA DE TRASLADO NO PUEDE AFECTAR A TERCEROS DE BUENA FE.
5. FALTA DE COBERTURA MATERIAL DE LA PÓLIZA DE SEGURO PREVISIONAL No. 0209000001
6. PRESCRIPCIÓN EXTRAORDINARIA DE LA ACCIÓN DERIVADA DEL SEGURO 
7. APLICACIÓN DE LAS CONDICIONES DEL SEGURO
8. COBRO DE LO NO DEBIDO</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</si>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</sst>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opLeftCell="A14" zoomScale="70" zoomScaleNormal="70" workbookViewId="0">
      <selection activeCell="B8" sqref="B8:C8"/>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39" t="s">
        <v>0</v>
      </c>
      <c r="B1" s="39"/>
      <c r="C1" s="39"/>
    </row>
    <row r="2" spans="1:3" x14ac:dyDescent="0.25">
      <c r="A2" s="5" t="s">
        <v>1</v>
      </c>
      <c r="B2" s="41" t="s">
        <v>2</v>
      </c>
      <c r="C2" s="42"/>
    </row>
    <row r="3" spans="1:3" x14ac:dyDescent="0.25">
      <c r="A3" s="5" t="s">
        <v>3</v>
      </c>
      <c r="B3" s="43" t="s">
        <v>4</v>
      </c>
      <c r="C3" s="44"/>
    </row>
    <row r="4" spans="1:3" x14ac:dyDescent="0.25">
      <c r="A4" s="5" t="s">
        <v>5</v>
      </c>
      <c r="B4" s="43" t="s">
        <v>6</v>
      </c>
      <c r="C4" s="44"/>
    </row>
    <row r="5" spans="1:3" ht="14.45" customHeight="1" x14ac:dyDescent="0.25">
      <c r="A5" s="5" t="s">
        <v>7</v>
      </c>
      <c r="B5" s="36" t="s">
        <v>8</v>
      </c>
      <c r="C5" s="36"/>
    </row>
    <row r="6" spans="1:3" x14ac:dyDescent="0.25">
      <c r="A6" s="5" t="s">
        <v>9</v>
      </c>
      <c r="B6" s="40" t="s">
        <v>10</v>
      </c>
      <c r="C6" s="40"/>
    </row>
    <row r="7" spans="1:3" x14ac:dyDescent="0.25">
      <c r="A7" s="5" t="s">
        <v>11</v>
      </c>
      <c r="B7" s="40" t="s">
        <v>12</v>
      </c>
      <c r="C7" s="40"/>
    </row>
    <row r="8" spans="1:3" x14ac:dyDescent="0.25">
      <c r="A8" s="5" t="s">
        <v>13</v>
      </c>
      <c r="B8" s="35" t="s">
        <v>14</v>
      </c>
      <c r="C8" s="35"/>
    </row>
    <row r="9" spans="1:3" x14ac:dyDescent="0.25">
      <c r="A9" s="5" t="s">
        <v>15</v>
      </c>
      <c r="B9" s="36" t="s">
        <v>12</v>
      </c>
      <c r="C9" s="36"/>
    </row>
    <row r="10" spans="1:3" x14ac:dyDescent="0.25">
      <c r="A10" s="5" t="s">
        <v>16</v>
      </c>
      <c r="B10" s="36" t="s">
        <v>12</v>
      </c>
      <c r="C10" s="36"/>
    </row>
    <row r="11" spans="1:3" ht="23.25" customHeight="1" x14ac:dyDescent="0.25">
      <c r="A11" s="5" t="s">
        <v>17</v>
      </c>
      <c r="B11" s="37" t="s">
        <v>18</v>
      </c>
      <c r="C11" s="38"/>
    </row>
    <row r="12" spans="1:3" x14ac:dyDescent="0.25">
      <c r="A12" s="46" t="s">
        <v>19</v>
      </c>
      <c r="B12" s="40" t="s">
        <v>20</v>
      </c>
      <c r="C12" s="40"/>
    </row>
    <row r="13" spans="1:3" ht="30" customHeight="1" x14ac:dyDescent="0.25">
      <c r="A13" s="46"/>
      <c r="B13" s="40"/>
      <c r="C13" s="40"/>
    </row>
    <row r="14" spans="1:3" ht="73.5" customHeight="1" x14ac:dyDescent="0.25">
      <c r="A14" s="46"/>
      <c r="B14" s="40"/>
      <c r="C14" s="40"/>
    </row>
    <row r="15" spans="1:3" ht="30" x14ac:dyDescent="0.25">
      <c r="A15" s="5" t="s">
        <v>21</v>
      </c>
      <c r="B15" s="49" t="s">
        <v>22</v>
      </c>
      <c r="C15" s="50"/>
    </row>
    <row r="16" spans="1:3" ht="33.75" customHeight="1" x14ac:dyDescent="0.25">
      <c r="A16" s="51" t="s">
        <v>23</v>
      </c>
      <c r="B16" s="52" t="s">
        <v>24</v>
      </c>
      <c r="C16" s="52"/>
    </row>
    <row r="17" spans="1:3" ht="33.75" customHeight="1" x14ac:dyDescent="0.25">
      <c r="A17" s="51"/>
      <c r="B17" s="11" t="s">
        <v>25</v>
      </c>
      <c r="C17" s="6"/>
    </row>
    <row r="18" spans="1:3" ht="33.75" customHeight="1" x14ac:dyDescent="0.25">
      <c r="A18" s="51"/>
      <c r="B18" s="11" t="s">
        <v>26</v>
      </c>
      <c r="C18" s="6"/>
    </row>
    <row r="19" spans="1:3" x14ac:dyDescent="0.25">
      <c r="A19" s="51"/>
      <c r="B19" s="53" t="s">
        <v>27</v>
      </c>
      <c r="C19" s="54"/>
    </row>
    <row r="20" spans="1:3" x14ac:dyDescent="0.25">
      <c r="A20" s="51"/>
      <c r="B20" s="11"/>
      <c r="C20" s="6"/>
    </row>
    <row r="21" spans="1:3" x14ac:dyDescent="0.25">
      <c r="A21" s="51"/>
      <c r="B21" s="11"/>
      <c r="C21" s="6"/>
    </row>
    <row r="22" spans="1:3" x14ac:dyDescent="0.25">
      <c r="A22" s="51"/>
      <c r="B22" s="53" t="s">
        <v>28</v>
      </c>
      <c r="C22" s="54"/>
    </row>
    <row r="23" spans="1:3" x14ac:dyDescent="0.25">
      <c r="A23" s="51"/>
      <c r="B23" s="11"/>
      <c r="C23" s="16"/>
    </row>
    <row r="24" spans="1:3" x14ac:dyDescent="0.25">
      <c r="A24" s="5" t="s">
        <v>29</v>
      </c>
      <c r="B24" s="40" t="s">
        <v>30</v>
      </c>
      <c r="C24" s="40"/>
    </row>
    <row r="25" spans="1:3" x14ac:dyDescent="0.25">
      <c r="A25" s="5" t="s">
        <v>31</v>
      </c>
      <c r="B25" s="40" t="s">
        <v>32</v>
      </c>
      <c r="C25" s="40"/>
    </row>
    <row r="26" spans="1:3" x14ac:dyDescent="0.25">
      <c r="A26" s="5" t="s">
        <v>33</v>
      </c>
      <c r="B26" s="40" t="s">
        <v>34</v>
      </c>
      <c r="C26" s="40"/>
    </row>
    <row r="27" spans="1:3" x14ac:dyDescent="0.25">
      <c r="A27" s="5" t="s">
        <v>35</v>
      </c>
      <c r="B27" s="47">
        <v>45208</v>
      </c>
      <c r="C27" s="48"/>
    </row>
    <row r="28" spans="1:3" x14ac:dyDescent="0.25">
      <c r="A28" s="5" t="s">
        <v>36</v>
      </c>
      <c r="B28" s="45" t="s">
        <v>37</v>
      </c>
      <c r="C28" s="45"/>
    </row>
    <row r="29" spans="1:3" x14ac:dyDescent="0.25">
      <c r="A29" s="5" t="s">
        <v>38</v>
      </c>
      <c r="B29" s="45">
        <v>45224</v>
      </c>
      <c r="C29" s="40"/>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55" t="s">
        <v>39</v>
      </c>
      <c r="B1" s="55"/>
      <c r="C1" s="55"/>
    </row>
    <row r="2" spans="1:3" x14ac:dyDescent="0.25">
      <c r="A2" s="13" t="s">
        <v>40</v>
      </c>
      <c r="B2" s="56" t="s">
        <v>41</v>
      </c>
      <c r="C2" s="57"/>
    </row>
    <row r="3" spans="1:3" x14ac:dyDescent="0.25">
      <c r="A3" s="5" t="s">
        <v>1</v>
      </c>
      <c r="B3" s="40" t="str">
        <f>'GENERALES NOTA 322'!B2:C2</f>
        <v>11001310503520210041400</v>
      </c>
      <c r="C3" s="40"/>
    </row>
    <row r="4" spans="1:3" x14ac:dyDescent="0.25">
      <c r="A4" s="5" t="s">
        <v>3</v>
      </c>
      <c r="B4" s="40" t="str">
        <f>'GENERALES NOTA 322'!B3:C3</f>
        <v>35 LABORAL CIRCUITO BOGOTA</v>
      </c>
      <c r="C4" s="40"/>
    </row>
    <row r="5" spans="1:3" x14ac:dyDescent="0.25">
      <c r="A5" s="5" t="s">
        <v>5</v>
      </c>
      <c r="B5" s="40" t="str">
        <f>'GENERALES NOTA 322'!B4:C4</f>
        <v>COLFONDOS Y OTRO</v>
      </c>
      <c r="C5" s="40"/>
    </row>
    <row r="6" spans="1:3" x14ac:dyDescent="0.25">
      <c r="A6" s="5" t="s">
        <v>7</v>
      </c>
      <c r="B6" s="40" t="str">
        <f>'GENERALES NOTA 322'!B5:C5</f>
        <v>MARTHA CECILIA GAITAN SANCHEZ C.C.: 51.857.849</v>
      </c>
      <c r="C6" s="40"/>
    </row>
    <row r="7" spans="1:3" x14ac:dyDescent="0.25">
      <c r="A7" s="5" t="s">
        <v>9</v>
      </c>
      <c r="B7" s="40" t="str">
        <f>'GENERALES NOTA 322'!B6:C6</f>
        <v>LLAMADA EN GARANTIA</v>
      </c>
      <c r="C7" s="40"/>
    </row>
    <row r="8" spans="1:3" x14ac:dyDescent="0.25">
      <c r="A8" s="13" t="s">
        <v>42</v>
      </c>
      <c r="B8" s="40"/>
      <c r="C8" s="40"/>
    </row>
    <row r="9" spans="1:3" x14ac:dyDescent="0.25">
      <c r="A9" s="13" t="s">
        <v>17</v>
      </c>
      <c r="B9" s="40"/>
      <c r="C9" s="40"/>
    </row>
    <row r="10" spans="1:3" x14ac:dyDescent="0.25">
      <c r="A10" s="13" t="s">
        <v>43</v>
      </c>
      <c r="B10" s="56"/>
      <c r="C10" s="58"/>
    </row>
    <row r="11" spans="1:3" x14ac:dyDescent="0.25">
      <c r="A11" s="13" t="s">
        <v>44</v>
      </c>
      <c r="B11" s="56"/>
      <c r="C11" s="57"/>
    </row>
    <row r="12" spans="1:3" x14ac:dyDescent="0.25">
      <c r="A12" s="13" t="s">
        <v>45</v>
      </c>
      <c r="B12" s="43"/>
      <c r="C12" s="44"/>
    </row>
    <row r="13" spans="1:3" x14ac:dyDescent="0.25">
      <c r="A13" s="13" t="s">
        <v>46</v>
      </c>
      <c r="B13" s="40"/>
      <c r="C13" s="40"/>
    </row>
    <row r="14" spans="1:3" x14ac:dyDescent="0.25">
      <c r="A14" s="13" t="s">
        <v>47</v>
      </c>
      <c r="B14" s="40"/>
      <c r="C14" s="40"/>
    </row>
    <row r="15" spans="1:3" x14ac:dyDescent="0.25">
      <c r="A15" s="13" t="s">
        <v>48</v>
      </c>
      <c r="B15" s="40"/>
      <c r="C15" s="40"/>
    </row>
    <row r="16" spans="1:3" x14ac:dyDescent="0.25">
      <c r="A16" s="59" t="s">
        <v>49</v>
      </c>
      <c r="B16" s="40"/>
      <c r="C16" s="40"/>
    </row>
    <row r="17" spans="1:3" x14ac:dyDescent="0.25">
      <c r="A17" s="60"/>
      <c r="B17" s="9" t="s">
        <v>50</v>
      </c>
      <c r="C17" s="10" t="s">
        <v>51</v>
      </c>
    </row>
    <row r="18" spans="1:3" x14ac:dyDescent="0.25">
      <c r="A18" s="60"/>
      <c r="B18" s="11"/>
      <c r="C18" s="11"/>
    </row>
    <row r="19" spans="1:3" x14ac:dyDescent="0.25">
      <c r="A19" s="60"/>
      <c r="B19" s="11"/>
      <c r="C19" s="11"/>
    </row>
    <row r="20" spans="1:3" x14ac:dyDescent="0.25">
      <c r="A20" s="60"/>
      <c r="B20" s="11"/>
      <c r="C20" s="11"/>
    </row>
    <row r="21" spans="1:3" x14ac:dyDescent="0.25">
      <c r="A21" s="13" t="s">
        <v>52</v>
      </c>
      <c r="B21" s="40"/>
      <c r="C21" s="40"/>
    </row>
    <row r="22" spans="1:3" x14ac:dyDescent="0.25">
      <c r="A22" s="13" t="s">
        <v>53</v>
      </c>
      <c r="B22" s="43"/>
      <c r="C22" s="44"/>
    </row>
    <row r="23" spans="1:3" x14ac:dyDescent="0.25">
      <c r="A23" s="13" t="s">
        <v>54</v>
      </c>
      <c r="B23" s="40"/>
      <c r="C23" s="40"/>
    </row>
    <row r="24" spans="1:3" x14ac:dyDescent="0.25">
      <c r="A24" s="13" t="s">
        <v>55</v>
      </c>
      <c r="B24" s="40"/>
      <c r="C24" s="40"/>
    </row>
    <row r="25" spans="1:3" x14ac:dyDescent="0.25">
      <c r="A25" s="13" t="s">
        <v>56</v>
      </c>
      <c r="B25" s="40"/>
      <c r="C25" s="40"/>
    </row>
    <row r="26" spans="1:3" x14ac:dyDescent="0.25">
      <c r="A26" s="12" t="s">
        <v>57</v>
      </c>
      <c r="B26" s="40"/>
      <c r="C26" s="40"/>
    </row>
    <row r="27" spans="1:3" x14ac:dyDescent="0.25">
      <c r="A27" s="61" t="s">
        <v>58</v>
      </c>
      <c r="B27" s="61"/>
      <c r="C27" s="61"/>
    </row>
    <row r="28" spans="1:3" ht="14.45" customHeight="1" x14ac:dyDescent="0.25">
      <c r="A28" s="62" t="s">
        <v>59</v>
      </c>
      <c r="B28" s="63"/>
      <c r="C28" s="31"/>
    </row>
    <row r="29" spans="1:3" ht="14.45" customHeight="1" x14ac:dyDescent="0.25">
      <c r="A29" s="64" t="s">
        <v>60</v>
      </c>
      <c r="B29" s="65"/>
      <c r="C29" s="31"/>
    </row>
    <row r="30" spans="1:3" ht="14.45" customHeight="1" x14ac:dyDescent="0.25">
      <c r="A30" s="64" t="s">
        <v>61</v>
      </c>
      <c r="B30" s="65"/>
      <c r="C30" s="32"/>
    </row>
    <row r="31" spans="1:3" ht="14.45" customHeight="1" x14ac:dyDescent="0.25">
      <c r="A31" s="64" t="s">
        <v>62</v>
      </c>
      <c r="B31" s="65"/>
      <c r="C31" s="31"/>
    </row>
    <row r="32" spans="1:3" x14ac:dyDescent="0.25">
      <c r="A32" s="64" t="s">
        <v>63</v>
      </c>
      <c r="B32" s="65"/>
      <c r="C32" s="31"/>
    </row>
    <row r="33" spans="1:3" ht="14.45" customHeight="1" x14ac:dyDescent="0.25">
      <c r="A33" s="64" t="s">
        <v>64</v>
      </c>
      <c r="B33" s="65"/>
      <c r="C33" s="31"/>
    </row>
    <row r="34" spans="1:3" ht="14.45" customHeight="1" x14ac:dyDescent="0.25">
      <c r="A34" s="64" t="s">
        <v>65</v>
      </c>
      <c r="B34" s="65"/>
      <c r="C34" s="33"/>
    </row>
    <row r="35" spans="1:3" x14ac:dyDescent="0.25">
      <c r="A35" s="62" t="s">
        <v>66</v>
      </c>
      <c r="B35" s="63"/>
      <c r="C35" s="34"/>
    </row>
    <row r="36" spans="1:3" x14ac:dyDescent="0.25">
      <c r="A36" s="67" t="s">
        <v>67</v>
      </c>
      <c r="B36" s="67"/>
      <c r="C36" s="67"/>
    </row>
    <row r="37" spans="1:3" x14ac:dyDescent="0.25">
      <c r="A37" s="66" t="s">
        <v>68</v>
      </c>
      <c r="B37" s="66"/>
      <c r="C37" s="11"/>
    </row>
    <row r="38" spans="1:3" x14ac:dyDescent="0.25">
      <c r="A38" s="66" t="s">
        <v>69</v>
      </c>
      <c r="B38" s="66"/>
      <c r="C38" s="11"/>
    </row>
    <row r="39" spans="1:3" x14ac:dyDescent="0.25">
      <c r="A39" s="66" t="s">
        <v>70</v>
      </c>
      <c r="B39" s="66"/>
      <c r="C39" s="11"/>
    </row>
    <row r="40" spans="1:3" x14ac:dyDescent="0.25">
      <c r="A40" s="66" t="s">
        <v>71</v>
      </c>
      <c r="B40" s="66"/>
      <c r="C40" s="11"/>
    </row>
    <row r="41" spans="1:3" x14ac:dyDescent="0.25">
      <c r="A41" s="66" t="s">
        <v>72</v>
      </c>
      <c r="B41" s="66"/>
      <c r="C41" s="11"/>
    </row>
    <row r="42" spans="1:3" x14ac:dyDescent="0.25">
      <c r="A42" s="66" t="s">
        <v>73</v>
      </c>
      <c r="B42" s="66"/>
      <c r="C42" s="11"/>
    </row>
    <row r="43" spans="1:3" x14ac:dyDescent="0.25">
      <c r="A43" s="66" t="s">
        <v>74</v>
      </c>
      <c r="B43" s="66"/>
      <c r="C43" s="11"/>
    </row>
    <row r="44" spans="1:3" x14ac:dyDescent="0.25">
      <c r="A44" s="66" t="s">
        <v>75</v>
      </c>
      <c r="B44" s="66"/>
      <c r="C44" s="11"/>
    </row>
    <row r="45" spans="1:3" x14ac:dyDescent="0.25">
      <c r="A45" s="66" t="s">
        <v>76</v>
      </c>
      <c r="B45" s="66"/>
      <c r="C45" s="11"/>
    </row>
    <row r="46" spans="1:3" x14ac:dyDescent="0.25">
      <c r="A46" s="66" t="s">
        <v>77</v>
      </c>
      <c r="B46" s="66"/>
      <c r="C46" s="11"/>
    </row>
    <row r="47" spans="1:3" x14ac:dyDescent="0.25">
      <c r="A47" s="66" t="s">
        <v>78</v>
      </c>
      <c r="B47" s="66"/>
      <c r="C47" s="11"/>
    </row>
    <row r="48" spans="1:3" x14ac:dyDescent="0.25">
      <c r="A48" s="66" t="s">
        <v>79</v>
      </c>
      <c r="B48" s="66"/>
      <c r="C48" s="11"/>
    </row>
    <row r="49" spans="1:3" x14ac:dyDescent="0.25">
      <c r="A49" s="66" t="s">
        <v>80</v>
      </c>
      <c r="B49" s="66"/>
      <c r="C49" s="11"/>
    </row>
    <row r="50" spans="1:3" x14ac:dyDescent="0.25">
      <c r="A50" s="66" t="s">
        <v>81</v>
      </c>
      <c r="B50" s="66"/>
      <c r="C50" s="11"/>
    </row>
    <row r="51" spans="1:3" x14ac:dyDescent="0.25">
      <c r="A51" s="66" t="s">
        <v>82</v>
      </c>
      <c r="B51" s="66"/>
      <c r="C51" s="11"/>
    </row>
    <row r="52" spans="1:3" x14ac:dyDescent="0.25">
      <c r="A52" s="66" t="s">
        <v>83</v>
      </c>
      <c r="B52" s="66"/>
      <c r="C52" s="11"/>
    </row>
    <row r="53" spans="1:3" x14ac:dyDescent="0.25">
      <c r="A53" s="68"/>
      <c r="B53" s="68"/>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topLeftCell="A6" zoomScaleNormal="100" workbookViewId="0">
      <selection activeCell="B16" sqref="B16:C16"/>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55" t="s">
        <v>84</v>
      </c>
      <c r="B1" s="55"/>
      <c r="C1" s="55"/>
    </row>
    <row r="2" spans="1:6" x14ac:dyDescent="0.25">
      <c r="A2" s="20" t="s">
        <v>40</v>
      </c>
      <c r="B2" s="85" t="s">
        <v>85</v>
      </c>
      <c r="C2" s="86"/>
    </row>
    <row r="3" spans="1:6" x14ac:dyDescent="0.25">
      <c r="A3" s="21" t="s">
        <v>1</v>
      </c>
      <c r="B3" s="87" t="str">
        <f>'GENERALES NOTA 322'!B2:C2</f>
        <v>11001310503520210041400</v>
      </c>
      <c r="C3" s="87"/>
    </row>
    <row r="4" spans="1:6" x14ac:dyDescent="0.25">
      <c r="A4" s="21" t="s">
        <v>3</v>
      </c>
      <c r="B4" s="87" t="str">
        <f>'GENERALES NOTA 322'!B3:C3</f>
        <v>35 LABORAL CIRCUITO BOGOTA</v>
      </c>
      <c r="C4" s="87"/>
    </row>
    <row r="5" spans="1:6" x14ac:dyDescent="0.25">
      <c r="A5" s="21" t="s">
        <v>5</v>
      </c>
      <c r="B5" s="87" t="str">
        <f>'GENERALES NOTA 322'!B4:C4</f>
        <v>COLFONDOS Y OTRO</v>
      </c>
      <c r="C5" s="87"/>
    </row>
    <row r="6" spans="1:6" ht="14.45" customHeight="1" x14ac:dyDescent="0.25">
      <c r="A6" s="21" t="s">
        <v>7</v>
      </c>
      <c r="B6" s="87" t="str">
        <f>'GENERALES NOTA 322'!B5:C5</f>
        <v>MARTHA CECILIA GAITAN SANCHEZ C.C.: 51.857.849</v>
      </c>
      <c r="C6" s="87"/>
    </row>
    <row r="7" spans="1:6" x14ac:dyDescent="0.25">
      <c r="A7" s="21" t="s">
        <v>9</v>
      </c>
      <c r="B7" s="87" t="str">
        <f>'GENERALES NOTA 322'!B6:C6</f>
        <v>LLAMADA EN GARANTIA</v>
      </c>
      <c r="C7" s="87"/>
    </row>
    <row r="8" spans="1:6" ht="30" x14ac:dyDescent="0.25">
      <c r="A8" s="21" t="s">
        <v>21</v>
      </c>
      <c r="B8" s="81" t="str">
        <f>'GENERALES NOTA 322'!B15:C15</f>
        <v>NO ES POSIBLE CUANTIFICAR LAS PRETENSIONES DE LA DEMANDA EN ATENCIÓN A LA NATURALEZA DEL PROCESO.</v>
      </c>
      <c r="C8" s="82"/>
    </row>
    <row r="9" spans="1:6" x14ac:dyDescent="0.25">
      <c r="A9" s="88" t="s">
        <v>23</v>
      </c>
      <c r="B9" s="72" t="s">
        <v>24</v>
      </c>
      <c r="C9" s="73"/>
    </row>
    <row r="10" spans="1:6" x14ac:dyDescent="0.25">
      <c r="A10" s="88"/>
      <c r="B10" s="22" t="s">
        <v>25</v>
      </c>
      <c r="C10" s="19">
        <f>'GENERALES NOTA 322'!C17</f>
        <v>0</v>
      </c>
    </row>
    <row r="11" spans="1:6" x14ac:dyDescent="0.25">
      <c r="A11" s="88"/>
      <c r="B11" s="22" t="s">
        <v>26</v>
      </c>
      <c r="C11" s="19">
        <f>'GENERALES NOTA 322'!C18</f>
        <v>0</v>
      </c>
    </row>
    <row r="12" spans="1:6" x14ac:dyDescent="0.25">
      <c r="A12" s="88"/>
      <c r="B12" s="72"/>
      <c r="C12" s="73"/>
    </row>
    <row r="13" spans="1:6" x14ac:dyDescent="0.25">
      <c r="A13" s="88"/>
      <c r="B13" s="22" t="s">
        <v>86</v>
      </c>
      <c r="C13" s="24"/>
    </row>
    <row r="14" spans="1:6" x14ac:dyDescent="0.25">
      <c r="A14" s="88"/>
      <c r="B14" s="22" t="s">
        <v>87</v>
      </c>
      <c r="C14" s="24"/>
      <c r="E14" t="s">
        <v>88</v>
      </c>
      <c r="F14" s="17">
        <v>0.7</v>
      </c>
    </row>
    <row r="15" spans="1:6" x14ac:dyDescent="0.25">
      <c r="A15" s="23" t="s">
        <v>89</v>
      </c>
      <c r="B15" s="85" t="s">
        <v>90</v>
      </c>
      <c r="C15" s="86"/>
    </row>
    <row r="16" spans="1:6" ht="15" customHeight="1" x14ac:dyDescent="0.25">
      <c r="A16" s="21" t="s">
        <v>91</v>
      </c>
      <c r="B16" s="83" t="s">
        <v>92</v>
      </c>
      <c r="C16" s="84"/>
    </row>
    <row r="17" spans="1:3" ht="28.5" customHeight="1" x14ac:dyDescent="0.25">
      <c r="A17" s="14" t="s">
        <v>93</v>
      </c>
      <c r="B17" s="74">
        <f>((C19+C20+C22+C23)-C26)*C25*C27</f>
        <v>0</v>
      </c>
      <c r="C17" s="74"/>
    </row>
    <row r="18" spans="1:3" x14ac:dyDescent="0.25">
      <c r="A18" s="23" t="s">
        <v>94</v>
      </c>
      <c r="B18" s="75" t="s">
        <v>24</v>
      </c>
      <c r="C18" s="76"/>
    </row>
    <row r="19" spans="1:3" x14ac:dyDescent="0.25">
      <c r="A19" s="70"/>
      <c r="B19" s="22" t="s">
        <v>25</v>
      </c>
      <c r="C19" s="19">
        <v>0</v>
      </c>
    </row>
    <row r="20" spans="1:3" x14ac:dyDescent="0.25">
      <c r="A20" s="71"/>
      <c r="B20" s="22" t="s">
        <v>26</v>
      </c>
      <c r="C20" s="19">
        <v>0</v>
      </c>
    </row>
    <row r="21" spans="1:3" x14ac:dyDescent="0.25">
      <c r="A21" s="71"/>
      <c r="B21" s="72" t="s">
        <v>27</v>
      </c>
      <c r="C21" s="73"/>
    </row>
    <row r="22" spans="1:3" x14ac:dyDescent="0.25">
      <c r="A22" s="71"/>
      <c r="B22" s="22" t="s">
        <v>86</v>
      </c>
      <c r="C22" s="19">
        <v>0</v>
      </c>
    </row>
    <row r="23" spans="1:3" ht="45" x14ac:dyDescent="0.25">
      <c r="A23" s="71"/>
      <c r="B23" s="22" t="s">
        <v>95</v>
      </c>
      <c r="C23" s="19">
        <v>0</v>
      </c>
    </row>
    <row r="24" spans="1:3" x14ac:dyDescent="0.25">
      <c r="A24" s="71"/>
      <c r="B24" s="72" t="s">
        <v>96</v>
      </c>
      <c r="C24" s="73"/>
    </row>
    <row r="25" spans="1:3" x14ac:dyDescent="0.25">
      <c r="A25" s="25"/>
      <c r="B25" s="22" t="s">
        <v>97</v>
      </c>
      <c r="C25" s="26">
        <v>0</v>
      </c>
    </row>
    <row r="26" spans="1:3" x14ac:dyDescent="0.25">
      <c r="A26" s="27"/>
      <c r="B26" s="22" t="s">
        <v>44</v>
      </c>
      <c r="C26" s="28">
        <v>0</v>
      </c>
    </row>
    <row r="27" spans="1:3" x14ac:dyDescent="0.25">
      <c r="A27" s="27"/>
      <c r="B27" s="22" t="s">
        <v>98</v>
      </c>
      <c r="C27" s="26">
        <v>0</v>
      </c>
    </row>
    <row r="28" spans="1:3" x14ac:dyDescent="0.25">
      <c r="A28" s="18" t="s">
        <v>99</v>
      </c>
      <c r="B28" s="74">
        <f>IFERROR(B17*(VLOOKUP(B15,Hoja2!$G$1:$H$6,2,0)),16666)</f>
        <v>16666</v>
      </c>
      <c r="C28" s="74"/>
    </row>
    <row r="29" spans="1:3" ht="30" x14ac:dyDescent="0.25">
      <c r="A29" s="21" t="s">
        <v>100</v>
      </c>
      <c r="B29" s="77" t="s">
        <v>101</v>
      </c>
      <c r="C29" s="78"/>
    </row>
    <row r="30" spans="1:3" ht="30" x14ac:dyDescent="0.25">
      <c r="A30" s="21" t="s">
        <v>102</v>
      </c>
      <c r="B30" s="79" t="s">
        <v>103</v>
      </c>
      <c r="C30" s="80"/>
    </row>
    <row r="31" spans="1:3" ht="18.75" x14ac:dyDescent="0.25">
      <c r="A31" s="29" t="s">
        <v>104</v>
      </c>
      <c r="B31" s="29"/>
      <c r="C31" s="29"/>
    </row>
    <row r="32" spans="1:3" x14ac:dyDescent="0.25">
      <c r="A32" s="30" t="s">
        <v>105</v>
      </c>
      <c r="B32" s="69"/>
      <c r="C32" s="69"/>
    </row>
    <row r="33" spans="1:3" x14ac:dyDescent="0.25">
      <c r="A33" s="30" t="s">
        <v>106</v>
      </c>
      <c r="B33" s="69"/>
      <c r="C33" s="69"/>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55" t="s">
        <v>107</v>
      </c>
      <c r="B1" s="55"/>
      <c r="C1" s="55"/>
    </row>
    <row r="2" spans="1:3" ht="17.100000000000001" customHeight="1" x14ac:dyDescent="0.25">
      <c r="A2" s="13" t="s">
        <v>40</v>
      </c>
      <c r="B2" s="56" t="str">
        <f>'[2]AUTOS NOTA 321'!B2:C2</f>
        <v xml:space="preserve">SINIESTRO   LEGIS </v>
      </c>
      <c r="C2" s="57"/>
    </row>
    <row r="3" spans="1:3" ht="15.95" customHeight="1" x14ac:dyDescent="0.25">
      <c r="A3" s="5" t="s">
        <v>1</v>
      </c>
      <c r="B3" s="40" t="str">
        <f>'GENERALES NOTA 322'!B2:C2</f>
        <v>11001310503520210041400</v>
      </c>
      <c r="C3" s="40"/>
    </row>
    <row r="4" spans="1:3" x14ac:dyDescent="0.25">
      <c r="A4" s="5" t="s">
        <v>3</v>
      </c>
      <c r="B4" s="40" t="str">
        <f>'GENERALES NOTA 322'!B3:C3</f>
        <v>35 LABORAL CIRCUITO BOGOTA</v>
      </c>
      <c r="C4" s="40"/>
    </row>
    <row r="5" spans="1:3" ht="29.1" customHeight="1" x14ac:dyDescent="0.25">
      <c r="A5" s="5" t="s">
        <v>5</v>
      </c>
      <c r="B5" s="40" t="str">
        <f>'GENERALES NOTA 322'!B4:C4</f>
        <v>COLFONDOS Y OTRO</v>
      </c>
      <c r="C5" s="40"/>
    </row>
    <row r="6" spans="1:3" x14ac:dyDescent="0.25">
      <c r="A6" s="5" t="s">
        <v>7</v>
      </c>
      <c r="B6" s="40" t="str">
        <f>'GENERALES NOTA 322'!B5:C5</f>
        <v>MARTHA CECILIA GAITAN SANCHEZ C.C.: 51.857.849</v>
      </c>
      <c r="C6" s="40"/>
    </row>
    <row r="7" spans="1:3" ht="43.5" customHeight="1" x14ac:dyDescent="0.25">
      <c r="A7" s="5" t="s">
        <v>9</v>
      </c>
      <c r="B7" s="40" t="str">
        <f>'GENERALES NOTA 322'!B6:C6</f>
        <v>LLAMADA EN GARANTIA</v>
      </c>
      <c r="C7" s="40"/>
    </row>
    <row r="8" spans="1:3" x14ac:dyDescent="0.25">
      <c r="A8" s="5" t="s">
        <v>108</v>
      </c>
      <c r="B8" s="40"/>
      <c r="C8" s="40"/>
    </row>
    <row r="9" spans="1:3" x14ac:dyDescent="0.25">
      <c r="A9" s="15" t="s">
        <v>94</v>
      </c>
      <c r="B9" s="89"/>
      <c r="C9" s="89"/>
    </row>
    <row r="10" spans="1:3" x14ac:dyDescent="0.25">
      <c r="A10" s="15" t="s">
        <v>109</v>
      </c>
      <c r="B10" s="40"/>
      <c r="C10" s="40"/>
    </row>
    <row r="11" spans="1:3" ht="30" x14ac:dyDescent="0.25">
      <c r="A11" s="15" t="s">
        <v>110</v>
      </c>
      <c r="B11" s="90"/>
      <c r="C11" s="68"/>
    </row>
    <row r="12" spans="1:3" ht="60" x14ac:dyDescent="0.25">
      <c r="A12" s="5" t="s">
        <v>111</v>
      </c>
      <c r="B12" s="40"/>
      <c r="C12" s="40"/>
    </row>
    <row r="13" spans="1:3" ht="60" x14ac:dyDescent="0.25">
      <c r="A13" s="5" t="s">
        <v>112</v>
      </c>
      <c r="B13" s="40"/>
      <c r="C13" s="40"/>
    </row>
    <row r="14" spans="1:3" x14ac:dyDescent="0.25">
      <c r="A14" s="5" t="s">
        <v>113</v>
      </c>
      <c r="B14" s="11"/>
      <c r="C14" s="11"/>
    </row>
    <row r="15" spans="1:3" x14ac:dyDescent="0.25">
      <c r="A15" s="15" t="s">
        <v>114</v>
      </c>
      <c r="B15" s="40"/>
      <c r="C15" s="40"/>
    </row>
    <row r="16" spans="1:3" x14ac:dyDescent="0.25">
      <c r="A16" s="11" t="s">
        <v>115</v>
      </c>
      <c r="B16" s="68"/>
      <c r="C16" s="68"/>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ColWidth="11.42578125" defaultRowHeight="15" x14ac:dyDescent="0.25"/>
  <sheetData>
    <row r="1" spans="1:1" x14ac:dyDescent="0.25">
      <c r="A1" t="s">
        <v>116</v>
      </c>
    </row>
    <row r="2" spans="1:1" x14ac:dyDescent="0.25">
      <c r="A2" t="s">
        <v>117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45</v>
      </c>
      <c r="B1" t="s">
        <v>118</v>
      </c>
      <c r="C1" s="8" t="s">
        <v>49</v>
      </c>
      <c r="D1" s="8" t="s">
        <v>53</v>
      </c>
      <c r="E1" s="3" t="s">
        <v>54</v>
      </c>
      <c r="F1" s="2" t="s">
        <v>88</v>
      </c>
      <c r="G1" s="2" t="s">
        <v>119</v>
      </c>
      <c r="H1" s="4">
        <v>0.7</v>
      </c>
      <c r="I1" t="s">
        <v>120</v>
      </c>
      <c r="J1" t="s">
        <v>121</v>
      </c>
      <c r="L1" t="s">
        <v>10</v>
      </c>
    </row>
    <row r="2" spans="1:12" x14ac:dyDescent="0.25">
      <c r="A2" t="s">
        <v>122</v>
      </c>
      <c r="B2" t="s">
        <v>117</v>
      </c>
      <c r="C2" t="s">
        <v>123</v>
      </c>
      <c r="D2" s="2" t="s">
        <v>124</v>
      </c>
      <c r="E2" s="1" t="s">
        <v>125</v>
      </c>
      <c r="F2" s="2" t="s">
        <v>90</v>
      </c>
      <c r="G2" s="2" t="s">
        <v>126</v>
      </c>
      <c r="H2" s="4">
        <v>0.25</v>
      </c>
      <c r="I2" t="s">
        <v>127</v>
      </c>
      <c r="J2" t="s">
        <v>128</v>
      </c>
      <c r="L2" t="s">
        <v>129</v>
      </c>
    </row>
    <row r="3" spans="1:12" x14ac:dyDescent="0.25">
      <c r="A3" t="s">
        <v>130</v>
      </c>
      <c r="C3" t="s">
        <v>131</v>
      </c>
      <c r="D3" s="2" t="s">
        <v>132</v>
      </c>
      <c r="E3" s="1" t="s">
        <v>133</v>
      </c>
      <c r="F3" s="2" t="s">
        <v>134</v>
      </c>
      <c r="G3" s="2" t="s">
        <v>135</v>
      </c>
      <c r="H3" s="4">
        <v>0.55000000000000004</v>
      </c>
      <c r="I3" t="s">
        <v>136</v>
      </c>
      <c r="J3" t="s">
        <v>137</v>
      </c>
    </row>
    <row r="4" spans="1:12" x14ac:dyDescent="0.25">
      <c r="A4" t="s">
        <v>138</v>
      </c>
      <c r="C4" t="s">
        <v>139</v>
      </c>
      <c r="E4" s="1" t="s">
        <v>140</v>
      </c>
      <c r="G4" s="2" t="s">
        <v>141</v>
      </c>
      <c r="H4" s="4">
        <v>0.15</v>
      </c>
      <c r="I4" t="s">
        <v>142</v>
      </c>
      <c r="J4" t="s">
        <v>143</v>
      </c>
    </row>
    <row r="5" spans="1:12" x14ac:dyDescent="0.25">
      <c r="A5" t="s">
        <v>144</v>
      </c>
      <c r="E5" s="1" t="s">
        <v>145</v>
      </c>
      <c r="G5" s="2" t="s">
        <v>146</v>
      </c>
      <c r="H5" s="4">
        <v>0.7</v>
      </c>
      <c r="I5" t="s">
        <v>147</v>
      </c>
      <c r="J5" t="s">
        <v>148</v>
      </c>
    </row>
    <row r="6" spans="1:12" x14ac:dyDescent="0.25">
      <c r="E6" s="1" t="s">
        <v>149</v>
      </c>
      <c r="G6" s="2" t="s">
        <v>150</v>
      </c>
      <c r="H6" s="4">
        <v>0.3</v>
      </c>
      <c r="J6" t="s">
        <v>151</v>
      </c>
    </row>
    <row r="7" spans="1:12" x14ac:dyDescent="0.25">
      <c r="E7" s="1" t="s">
        <v>152</v>
      </c>
      <c r="G7" s="2" t="s">
        <v>90</v>
      </c>
    </row>
    <row r="8" spans="1:12" x14ac:dyDescent="0.25">
      <c r="E8" s="1" t="s">
        <v>153</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Natalia Esquivel Vega</cp:lastModifiedBy>
  <cp:revision/>
  <dcterms:created xsi:type="dcterms:W3CDTF">2020-12-07T14:41:17Z</dcterms:created>
  <dcterms:modified xsi:type="dcterms:W3CDTF">2023-10-26T16:53:37Z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