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80B57BC3-6079-4877-9ECC-E66E053712CD}"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<sst xmlns="http://schemas.openxmlformats.org/spreadsheetml/2006/main" count="194" uniqueCount="153">
  <si>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</si>
  <si>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</si>
  <si>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70001310500120230011300</t>
  </si>
  <si>
    <t>Juzgado</t>
  </si>
  <si>
    <t>JUEZ PRIMERO (1) LABORAL DEL CIRCUITO DE SINCELEJO</t>
  </si>
  <si>
    <t>Demandado</t>
  </si>
  <si>
    <t>COLFONDOS Y OTRO</t>
  </si>
  <si>
    <t xml:space="preserve">Demandante </t>
  </si>
  <si>
    <t>MARIA DEL ROSARIO CARRIAZO BAÑOS (C.C.: 34.942.386)</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</si>
  <si>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</si>
  <si>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</si>
  <si>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</si>
  <si>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</si>
  <si>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</si>
  <si>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</si>
  <si>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</si>
  <si>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</si>
  <si>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</si>
  <si>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</si>
  <si>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LA SEÑORA MARIA DEL ROSARIO CARRIAZO BAÑOS (C.C.: 34.942.386); REALIZABA APORTES DESDE EL AÑO1995, EL 7 DE JUNIO DEL AÑO 2004 FUE ABORDADA POR AGENTES COMERCIALES DE COLFONDOS, ALEGA NO HABER RECIBIDO ASESORIA CLARA Y/O SUFICIENTE SOBRE SU SITUACION PENSIONAL Y LAS IMPLICACIONES DE SU TRASLADO AL RAIS, EL 2 DE FEBRERO DEL AÑO 2023 PRESENTO RECLAMACION ANTE COLPENSIONES CON LA INTENCION DE QUE SE ORDENE SU REINTEGRO AL RPM, COLPENSIONES DIO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</si>
  <si>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</si>
  <si>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</si>
  <si>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</si>
  <si>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</si>
  <si>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</si>
  <si>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</si>
  <si>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</si>
  <si>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</si>
  <si>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</si>
  <si>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</si>
  <si>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</si>
  <si>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</si>
  <si>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</si>
  <si>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</si>
  <si>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</si>
  <si>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</si>
  <si>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26/02/2024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</si>
  <si>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</si>
  <si>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</si>
  <si>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</si>
  <si>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</si>
  <si>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</si>
  <si>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</si>
  <si>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</si>
  <si>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</si>
  <si>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</si>
  <si>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</si>
  <si>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</si>
  <si>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</si>
  <si>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</si>
  <si>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</si>
  <si>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</si>
  <si>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</si>
  <si>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</si>
  <si>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</si>
  <si>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</si>
  <si>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</si>
  <si>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</si>
  <si>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</si>
  <si>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</si>
  <si>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</si>
  <si>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</si>
  <si>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</si>
  <si>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</si>
  <si>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</si>
  <si>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</si>
  <si>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</si>
  <si>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</si>
  <si>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</si>
  <si>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</si>
  <si>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</si>
  <si>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</si>
  <si>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</si>
  <si>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</si>
  <si>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</si>
  <si>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</si>
  <si>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</si>
  <si>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</si>
  <si>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</si>
  <si>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</si>
  <si>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</si>
  <si>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</si>
  <si>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</si>
  <si>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</si>
  <si>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 AJR1502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</si>
  <si>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</si>
  <si>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</si>
  <si>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</si>
  <si>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</si>
  <si>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</si>
  <si>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</si>
  <si>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afiliacion inicial al RAIS y el traslado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1/12/1995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</si>
  <si>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</si>
  <si>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</si>
  <si>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</si>
  <si>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</si>
  <si>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</si>
  <si>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</si>
  <si>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</si>
  <si>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</si>
  <si>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</si>
  <si>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</si>
  <si>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A) Exepciones de merito frente a la demanda: 1) EXCEPCIONES FORMULADAS POR QUIEN EFECTUÓ EL LLAMAMIENTO EN GARANTÍA A MI REPRESENTADA, 2) IMPOSIBILIDAD DE SOLICITAR LA DECLARATORIA DE INEFICACIA DE AFILIACIÓN AL RAIS CUANDO EL DEMANDANTE NUNCA PRESENTÓ AFILIACIÓN AL REGIMEN DE PRIMA MEDIA CON PRESTACIÓN DEFINIDA, 3) AFILIACIÓN LIBRE Y ESPONTÁNEA DE LA SEÑORA MARIA DEL ROSARIO CARRIAZO BAÑOS AL RÉGIMEN DE AHORRO INDIVIDIAL CON SOLIDARIDAD, 4) ERROR DE DERECHO NO VICIA EL CONSENTIMIENTO, 5) EL TRASLADO ENTRE ADMINISTRADORAS DEL RAIS DENOTA LA VOLUNTAD DE LA AFILIADA DE PERMANECER EN EL RÉGIMEN DE AHORRO INDIVIDUAL CON SOLIDARIDAD Y CONSIGO, SE CONFIGURA UN ACTO DE RELACIONAMIENTO QUE PRESUPONE EL CONOCIMIENTO DEL FUNCIONAMIENTO DE DICHO RÉGIMEN, 6) PROHIBICIÓN DE TRASLADO DEL RÉGIMEN DE AHORRO INDIVIDUAL CON SOLIDARIDAD AL RÉGIMEN DE PRIMA MEDIA CON PRESTACIÓN DEFINIDA, 7) EL TRASLADO ENTRE ADMINISTRADORAS DEL RAIS DENOTA LA VOLUNTAD DEL AFILIADO DE PERMANECER EN EL RÉGIMEN DE AHORRO INDIVIDUAL CON SOLIDARIDAD Y CONSIGO, SE CONFIGURA UN ACTO DE RELACIONAMIENTO QUE PRESUPONE EL CONOCIMIENTO DEL FUNCIONAMIENTO DE DICHO RÉGIMEN, 8) INEXISTENCIA DE LA OBLIGACIÓN DE DEVOLVER EL SEGURO PREVISIONAL CUANDO SE DECLARA LA NULIDAD Y/O INEFICACIA DE LA AFILIACIÓN POR FALTA DE CAUSA Y PORQUE AFECTA DERECHOS DE TERCEROS DE BUENA FE, 9) PRESCRIPCION, 10) BUENA FE, 11) GENÉRICA O INNOMINADA.                                                                                                                                                                                                                                                                                B) Exepciones de merito frente al llamamiento en garantias: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AFILIACION INICIAL, 5) LA INEFICACIA DEL ACTO DE LA AFILIACION INICIAL NO CONLLEVA LA INVALIDEZ DEL CONTRATO DE SEGURO PREVISIONAL, 6) LA EVENTUAL DECLARATORIA DE INEFICACIA DE TRASLADO Y/O AFILIACION NO PUEDE AFECTAR A TERCEROS DE BUENA FE, 7) FALTA DE COBERTURA MATERIAL DE LA PÓLIZA DE SEGURO PREVISIONAL No.0209000001, 8) PRESCRIPCIÓN EXTRAORDINARIA DE LA ACCIÓN DERIVADA DEL SEGURO, 9) APLICACIÓN DE LAS CONDICIONES DEL SEGURO, 10) COBRO DE LO NO DEBIDO, 11)  INEXISTENCIA DE LA PÓLIZA N°001 CON VIGENCIA DEL AÑO 1994 AL AÑO 2000, LA CUAL HACE ALUSIÓN COLFONDOS S.A. EN LOS HECHOS 1 Y 3 DEL LLAMAMIENTO EN GARANTÍA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</si>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</sst>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53" t="s">
        <v>8</v>
      </c>
      <c r="C5" s="54"/>
    </row>
    <row r="6" spans="1:3" x14ac:dyDescent="0.25">
      <c r="A6" s="5" t="s">
        <v>9</v>
      </c>
      <c r="B6" s="36" t="s">
        <v>10</v>
      </c>
      <c r="C6" s="36"/>
    </row>
    <row r="7" spans="1:3" x14ac:dyDescent="0.25">
      <c r="A7" s="5" t="s">
        <v>11</v>
      </c>
      <c r="B7" s="36" t="s">
        <v>12</v>
      </c>
      <c r="C7" s="36"/>
    </row>
    <row r="8" spans="1:3" x14ac:dyDescent="0.25">
      <c r="A8" s="5" t="s">
        <v>13</v>
      </c>
      <c r="B8" s="46">
        <v>35034</v>
      </c>
      <c r="C8" s="47"/>
    </row>
    <row r="9" spans="1:3" x14ac:dyDescent="0.25">
      <c r="A9" s="5" t="s">
        <v>14</v>
      </c>
      <c r="B9" s="47" t="s">
        <v>12</v>
      </c>
      <c r="C9" s="47"/>
    </row>
    <row r="10" spans="1:3" x14ac:dyDescent="0.25">
      <c r="A10" s="5" t="s">
        <v>15</v>
      </c>
      <c r="B10" s="47" t="s">
        <v>12</v>
      </c>
      <c r="C10" s="47"/>
    </row>
    <row r="11" spans="1:3" ht="23.25" customHeight="1" x14ac:dyDescent="0.25">
      <c r="A11" s="5" t="s">
        <v>16</v>
      </c>
      <c r="B11" s="48" t="s">
        <v>17</v>
      </c>
      <c r="C11" s="49"/>
    </row>
    <row r="12" spans="1:3" x14ac:dyDescent="0.25">
      <c r="A12" s="37" t="s">
        <v>18</v>
      </c>
      <c r="B12" s="36" t="s">
        <v>19</v>
      </c>
      <c r="C12" s="36"/>
    </row>
    <row r="13" spans="1:3" ht="30" customHeight="1" x14ac:dyDescent="0.25">
      <c r="A13" s="37"/>
      <c r="B13" s="36"/>
      <c r="C13" s="36"/>
    </row>
    <row r="14" spans="1:3" ht="73.5" customHeight="1" x14ac:dyDescent="0.25">
      <c r="A14" s="37"/>
      <c r="B14" s="36"/>
      <c r="C14" s="36"/>
    </row>
    <row r="15" spans="1:3" ht="30" x14ac:dyDescent="0.25">
      <c r="A15" s="5" t="s">
        <v>20</v>
      </c>
      <c r="B15" s="40" t="s">
        <v>21</v>
      </c>
      <c r="C15" s="41"/>
    </row>
    <row r="16" spans="1:3" ht="33.75" customHeight="1" x14ac:dyDescent="0.25">
      <c r="A16" s="42" t="s">
        <v>22</v>
      </c>
      <c r="B16" s="43" t="s">
        <v>23</v>
      </c>
      <c r="C16" s="43"/>
    </row>
    <row r="17" spans="1:3" ht="33.75" customHeight="1" x14ac:dyDescent="0.25">
      <c r="A17" s="42"/>
      <c r="B17" s="11" t="s">
        <v>24</v>
      </c>
      <c r="C17" s="6"/>
    </row>
    <row r="18" spans="1:3" ht="33.75" customHeight="1" x14ac:dyDescent="0.25">
      <c r="A18" s="42"/>
      <c r="B18" s="11" t="s">
        <v>25</v>
      </c>
      <c r="C18" s="6"/>
    </row>
    <row r="19" spans="1:3" x14ac:dyDescent="0.25">
      <c r="A19" s="42"/>
      <c r="B19" s="44" t="s">
        <v>26</v>
      </c>
      <c r="C19" s="45"/>
    </row>
    <row r="20" spans="1:3" x14ac:dyDescent="0.25">
      <c r="A20" s="42"/>
      <c r="B20" s="11"/>
      <c r="C20" s="6"/>
    </row>
    <row r="21" spans="1:3" x14ac:dyDescent="0.25">
      <c r="A21" s="42"/>
      <c r="B21" s="11"/>
      <c r="C21" s="6"/>
    </row>
    <row r="22" spans="1:3" x14ac:dyDescent="0.25">
      <c r="A22" s="42"/>
      <c r="B22" s="44" t="s">
        <v>27</v>
      </c>
      <c r="C22" s="45"/>
    </row>
    <row r="23" spans="1:3" x14ac:dyDescent="0.25">
      <c r="A23" s="42"/>
      <c r="B23" s="11"/>
      <c r="C23" s="16"/>
    </row>
    <row r="24" spans="1:3" x14ac:dyDescent="0.25">
      <c r="A24" s="5" t="s">
        <v>28</v>
      </c>
      <c r="B24" s="36" t="s">
        <v>29</v>
      </c>
      <c r="C24" s="36"/>
    </row>
    <row r="25" spans="1:3" x14ac:dyDescent="0.25">
      <c r="A25" s="5" t="s">
        <v>30</v>
      </c>
      <c r="B25" s="36" t="s">
        <v>31</v>
      </c>
      <c r="C25" s="36"/>
    </row>
    <row r="26" spans="1:3" x14ac:dyDescent="0.25">
      <c r="A26" s="5" t="s">
        <v>32</v>
      </c>
      <c r="B26" s="36" t="s">
        <v>33</v>
      </c>
      <c r="C26" s="36"/>
    </row>
    <row r="27" spans="1:3" x14ac:dyDescent="0.25">
      <c r="A27" s="5" t="s">
        <v>34</v>
      </c>
      <c r="B27" s="38">
        <v>45132</v>
      </c>
      <c r="C27" s="39"/>
    </row>
    <row r="28" spans="1:3" x14ac:dyDescent="0.25">
      <c r="A28" s="5" t="s">
        <v>35</v>
      </c>
      <c r="B28" s="35" t="s">
        <v>36</v>
      </c>
      <c r="C28" s="35"/>
    </row>
    <row r="29" spans="1:3" x14ac:dyDescent="0.25">
      <c r="A29" s="5" t="s">
        <v>37</v>
      </c>
      <c r="B29" s="35">
        <v>45349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38</v>
      </c>
      <c r="B1" s="65"/>
      <c r="C1" s="65"/>
    </row>
    <row r="2" spans="1:3" x14ac:dyDescent="0.25">
      <c r="A2" s="13" t="s">
        <v>39</v>
      </c>
      <c r="B2" s="66" t="s">
        <v>40</v>
      </c>
      <c r="C2" s="67"/>
    </row>
    <row r="3" spans="1:3" x14ac:dyDescent="0.25">
      <c r="A3" s="5" t="s">
        <v>1</v>
      </c>
      <c r="B3" s="36" t="str">
        <f>'GENERALES NOTA 322'!B2:C2</f>
        <v>70001310500120230011300</v>
      </c>
      <c r="C3" s="36"/>
    </row>
    <row r="4" spans="1:3" x14ac:dyDescent="0.25">
      <c r="A4" s="5" t="s">
        <v>3</v>
      </c>
      <c r="B4" s="36" t="str">
        <f>'GENERALES NOTA 322'!B3:C3</f>
        <v>JUEZ PRIMERO (1) LABORAL DEL CIRCUITO DE SINCELEJO</v>
      </c>
      <c r="C4" s="36"/>
    </row>
    <row r="5" spans="1:3" x14ac:dyDescent="0.25">
      <c r="A5" s="5" t="s">
        <v>5</v>
      </c>
      <c r="B5" s="36" t="str">
        <f>'GENERALES NOTA 322'!B4:C4</f>
        <v>COLFONDOS Y OTRO</v>
      </c>
      <c r="C5" s="36"/>
    </row>
    <row r="6" spans="1:3" x14ac:dyDescent="0.25">
      <c r="A6" s="5" t="s">
        <v>7</v>
      </c>
      <c r="B6" s="36" t="str">
        <f>'GENERALES NOTA 322'!B5:C5</f>
        <v>MARIA DEL ROSARIO CARRIAZO BAÑOS (C.C.: 34.942.386)</v>
      </c>
      <c r="C6" s="36"/>
    </row>
    <row r="7" spans="1:3" x14ac:dyDescent="0.25">
      <c r="A7" s="5" t="s">
        <v>9</v>
      </c>
      <c r="B7" s="36" t="str">
        <f>'GENERALES NOTA 322'!B6:C6</f>
        <v>LLAMADA EN GARANTIA</v>
      </c>
      <c r="C7" s="36"/>
    </row>
    <row r="8" spans="1:3" x14ac:dyDescent="0.25">
      <c r="A8" s="13" t="s">
        <v>41</v>
      </c>
      <c r="B8" s="36"/>
      <c r="C8" s="36"/>
    </row>
    <row r="9" spans="1:3" x14ac:dyDescent="0.25">
      <c r="A9" s="13" t="s">
        <v>16</v>
      </c>
      <c r="B9" s="36"/>
      <c r="C9" s="36"/>
    </row>
    <row r="10" spans="1:3" x14ac:dyDescent="0.25">
      <c r="A10" s="13" t="s">
        <v>42</v>
      </c>
      <c r="B10" s="66"/>
      <c r="C10" s="68"/>
    </row>
    <row r="11" spans="1:3" x14ac:dyDescent="0.25">
      <c r="A11" s="13" t="s">
        <v>43</v>
      </c>
      <c r="B11" s="66"/>
      <c r="C11" s="67"/>
    </row>
    <row r="12" spans="1:3" x14ac:dyDescent="0.25">
      <c r="A12" s="13" t="s">
        <v>44</v>
      </c>
      <c r="B12" s="53"/>
      <c r="C12" s="54"/>
    </row>
    <row r="13" spans="1:3" x14ac:dyDescent="0.25">
      <c r="A13" s="13" t="s">
        <v>45</v>
      </c>
      <c r="B13" s="36"/>
      <c r="C13" s="36"/>
    </row>
    <row r="14" spans="1:3" x14ac:dyDescent="0.25">
      <c r="A14" s="13" t="s">
        <v>46</v>
      </c>
      <c r="B14" s="36"/>
      <c r="C14" s="36"/>
    </row>
    <row r="15" spans="1:3" x14ac:dyDescent="0.25">
      <c r="A15" s="13" t="s">
        <v>47</v>
      </c>
      <c r="B15" s="36"/>
      <c r="C15" s="36"/>
    </row>
    <row r="16" spans="1:3" x14ac:dyDescent="0.25">
      <c r="A16" s="63" t="s">
        <v>48</v>
      </c>
      <c r="B16" s="36"/>
      <c r="C16" s="36"/>
    </row>
    <row r="17" spans="1:3" x14ac:dyDescent="0.25">
      <c r="A17" s="64"/>
      <c r="B17" s="9" t="s">
        <v>49</v>
      </c>
      <c r="C17" s="10" t="s">
        <v>50</v>
      </c>
    </row>
    <row r="18" spans="1:3" x14ac:dyDescent="0.25">
      <c r="A18" s="64"/>
      <c r="B18" s="11"/>
      <c r="C18" s="11"/>
    </row>
    <row r="19" spans="1:3" x14ac:dyDescent="0.25">
      <c r="A19" s="64"/>
      <c r="B19" s="11"/>
      <c r="C19" s="11"/>
    </row>
    <row r="20" spans="1:3" x14ac:dyDescent="0.25">
      <c r="A20" s="64"/>
      <c r="B20" s="11"/>
      <c r="C20" s="11"/>
    </row>
    <row r="21" spans="1:3" x14ac:dyDescent="0.25">
      <c r="A21" s="13" t="s">
        <v>51</v>
      </c>
      <c r="B21" s="36"/>
      <c r="C21" s="36"/>
    </row>
    <row r="22" spans="1:3" x14ac:dyDescent="0.25">
      <c r="A22" s="13" t="s">
        <v>52</v>
      </c>
      <c r="B22" s="53"/>
      <c r="C22" s="54"/>
    </row>
    <row r="23" spans="1:3" x14ac:dyDescent="0.25">
      <c r="A23" s="13" t="s">
        <v>53</v>
      </c>
      <c r="B23" s="36"/>
      <c r="C23" s="36"/>
    </row>
    <row r="24" spans="1:3" x14ac:dyDescent="0.25">
      <c r="A24" s="13" t="s">
        <v>54</v>
      </c>
      <c r="B24" s="36"/>
      <c r="C24" s="36"/>
    </row>
    <row r="25" spans="1:3" x14ac:dyDescent="0.25">
      <c r="A25" s="13" t="s">
        <v>55</v>
      </c>
      <c r="B25" s="36"/>
      <c r="C25" s="36"/>
    </row>
    <row r="26" spans="1:3" x14ac:dyDescent="0.25">
      <c r="A26" s="12" t="s">
        <v>56</v>
      </c>
      <c r="B26" s="36"/>
      <c r="C26" s="36"/>
    </row>
    <row r="27" spans="1:3" x14ac:dyDescent="0.25">
      <c r="A27" s="62" t="s">
        <v>57</v>
      </c>
      <c r="B27" s="62"/>
      <c r="C27" s="62"/>
    </row>
    <row r="28" spans="1:3" ht="14.45" customHeight="1" x14ac:dyDescent="0.25">
      <c r="A28" s="57" t="s">
        <v>58</v>
      </c>
      <c r="B28" s="58"/>
      <c r="C28" s="31"/>
    </row>
    <row r="29" spans="1:3" ht="14.45" customHeight="1" x14ac:dyDescent="0.25">
      <c r="A29" s="59" t="s">
        <v>59</v>
      </c>
      <c r="B29" s="60"/>
      <c r="C29" s="31"/>
    </row>
    <row r="30" spans="1:3" ht="14.45" customHeight="1" x14ac:dyDescent="0.25">
      <c r="A30" s="59" t="s">
        <v>60</v>
      </c>
      <c r="B30" s="60"/>
      <c r="C30" s="32"/>
    </row>
    <row r="31" spans="1:3" ht="14.45" customHeight="1" x14ac:dyDescent="0.25">
      <c r="A31" s="59" t="s">
        <v>61</v>
      </c>
      <c r="B31" s="60"/>
      <c r="C31" s="31"/>
    </row>
    <row r="32" spans="1:3" x14ac:dyDescent="0.25">
      <c r="A32" s="59" t="s">
        <v>62</v>
      </c>
      <c r="B32" s="60"/>
      <c r="C32" s="31"/>
    </row>
    <row r="33" spans="1:3" ht="14.45" customHeight="1" x14ac:dyDescent="0.25">
      <c r="A33" s="59" t="s">
        <v>63</v>
      </c>
      <c r="B33" s="60"/>
      <c r="C33" s="31"/>
    </row>
    <row r="34" spans="1:3" ht="14.45" customHeight="1" x14ac:dyDescent="0.25">
      <c r="A34" s="59" t="s">
        <v>64</v>
      </c>
      <c r="B34" s="60"/>
      <c r="C34" s="33"/>
    </row>
    <row r="35" spans="1:3" x14ac:dyDescent="0.25">
      <c r="A35" s="57" t="s">
        <v>65</v>
      </c>
      <c r="B35" s="58"/>
      <c r="C35" s="34"/>
    </row>
    <row r="36" spans="1:3" x14ac:dyDescent="0.25">
      <c r="A36" s="61" t="s">
        <v>66</v>
      </c>
      <c r="B36" s="61"/>
      <c r="C36" s="61"/>
    </row>
    <row r="37" spans="1:3" x14ac:dyDescent="0.25">
      <c r="A37" s="55" t="s">
        <v>67</v>
      </c>
      <c r="B37" s="55"/>
      <c r="C37" s="11"/>
    </row>
    <row r="38" spans="1:3" x14ac:dyDescent="0.25">
      <c r="A38" s="55" t="s">
        <v>68</v>
      </c>
      <c r="B38" s="55"/>
      <c r="C38" s="11"/>
    </row>
    <row r="39" spans="1:3" x14ac:dyDescent="0.25">
      <c r="A39" s="55" t="s">
        <v>69</v>
      </c>
      <c r="B39" s="55"/>
      <c r="C39" s="11"/>
    </row>
    <row r="40" spans="1:3" x14ac:dyDescent="0.25">
      <c r="A40" s="55" t="s">
        <v>70</v>
      </c>
      <c r="B40" s="55"/>
      <c r="C40" s="11"/>
    </row>
    <row r="41" spans="1:3" x14ac:dyDescent="0.25">
      <c r="A41" s="55" t="s">
        <v>71</v>
      </c>
      <c r="B41" s="55"/>
      <c r="C41" s="11"/>
    </row>
    <row r="42" spans="1:3" x14ac:dyDescent="0.25">
      <c r="A42" s="55" t="s">
        <v>72</v>
      </c>
      <c r="B42" s="55"/>
      <c r="C42" s="11"/>
    </row>
    <row r="43" spans="1:3" x14ac:dyDescent="0.25">
      <c r="A43" s="55" t="s">
        <v>73</v>
      </c>
      <c r="B43" s="55"/>
      <c r="C43" s="11"/>
    </row>
    <row r="44" spans="1:3" x14ac:dyDescent="0.25">
      <c r="A44" s="55" t="s">
        <v>74</v>
      </c>
      <c r="B44" s="55"/>
      <c r="C44" s="11"/>
    </row>
    <row r="45" spans="1:3" x14ac:dyDescent="0.25">
      <c r="A45" s="55" t="s">
        <v>75</v>
      </c>
      <c r="B45" s="55"/>
      <c r="C45" s="11"/>
    </row>
    <row r="46" spans="1:3" x14ac:dyDescent="0.25">
      <c r="A46" s="55" t="s">
        <v>76</v>
      </c>
      <c r="B46" s="55"/>
      <c r="C46" s="11"/>
    </row>
    <row r="47" spans="1:3" x14ac:dyDescent="0.25">
      <c r="A47" s="55" t="s">
        <v>77</v>
      </c>
      <c r="B47" s="55"/>
      <c r="C47" s="11"/>
    </row>
    <row r="48" spans="1:3" x14ac:dyDescent="0.25">
      <c r="A48" s="55" t="s">
        <v>78</v>
      </c>
      <c r="B48" s="55"/>
      <c r="C48" s="11"/>
    </row>
    <row r="49" spans="1:3" x14ac:dyDescent="0.25">
      <c r="A49" s="55" t="s">
        <v>79</v>
      </c>
      <c r="B49" s="55"/>
      <c r="C49" s="11"/>
    </row>
    <row r="50" spans="1:3" x14ac:dyDescent="0.25">
      <c r="A50" s="55" t="s">
        <v>80</v>
      </c>
      <c r="B50" s="55"/>
      <c r="C50" s="11"/>
    </row>
    <row r="51" spans="1:3" x14ac:dyDescent="0.25">
      <c r="A51" s="55" t="s">
        <v>81</v>
      </c>
      <c r="B51" s="55"/>
      <c r="C51" s="11"/>
    </row>
    <row r="52" spans="1:3" x14ac:dyDescent="0.25">
      <c r="A52" s="55" t="s">
        <v>82</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7"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83</v>
      </c>
      <c r="B1" s="65"/>
      <c r="C1" s="65"/>
    </row>
    <row r="2" spans="1:6" x14ac:dyDescent="0.25">
      <c r="A2" s="20" t="s">
        <v>39</v>
      </c>
      <c r="B2" s="73" t="s">
        <v>84</v>
      </c>
      <c r="C2" s="74"/>
    </row>
    <row r="3" spans="1:6" x14ac:dyDescent="0.25">
      <c r="A3" s="21" t="s">
        <v>1</v>
      </c>
      <c r="B3" s="75" t="str">
        <f>'GENERALES NOTA 322'!B2:C2</f>
        <v>70001310500120230011300</v>
      </c>
      <c r="C3" s="75"/>
    </row>
    <row r="4" spans="1:6" x14ac:dyDescent="0.25">
      <c r="A4" s="21" t="s">
        <v>3</v>
      </c>
      <c r="B4" s="75" t="str">
        <f>'GENERALES NOTA 322'!B3:C3</f>
        <v>JUEZ PRIMERO (1) LABORAL DEL CIRCUITO DE SINCELEJO</v>
      </c>
      <c r="C4" s="75"/>
    </row>
    <row r="5" spans="1:6" x14ac:dyDescent="0.25">
      <c r="A5" s="21" t="s">
        <v>5</v>
      </c>
      <c r="B5" s="75" t="str">
        <f>'GENERALES NOTA 322'!B4:C4</f>
        <v>COLFONDOS Y OTRO</v>
      </c>
      <c r="C5" s="75"/>
    </row>
    <row r="6" spans="1:6" ht="14.45" customHeight="1" x14ac:dyDescent="0.25">
      <c r="A6" s="21" t="s">
        <v>7</v>
      </c>
      <c r="B6" s="75" t="str">
        <f>'GENERALES NOTA 322'!B5:C5</f>
        <v>MARIA DEL ROSARIO CARRIAZO BAÑOS (C.C.: 34.942.386)</v>
      </c>
      <c r="C6" s="75"/>
    </row>
    <row r="7" spans="1:6" x14ac:dyDescent="0.25">
      <c r="A7" s="21" t="s">
        <v>9</v>
      </c>
      <c r="B7" s="75" t="str">
        <f>'GENERALES NOTA 322'!B6:C6</f>
        <v>LLAMADA EN GARANTIA</v>
      </c>
      <c r="C7" s="75"/>
    </row>
    <row r="8" spans="1:6" ht="30" x14ac:dyDescent="0.25">
      <c r="A8" s="21" t="s">
        <v>20</v>
      </c>
      <c r="B8" s="69" t="str">
        <f>'GENERALES NOTA 322'!B15:C15</f>
        <v>NO ES POSIBLE CUANTIFICAR LAS PRETENSIONES DE LA DEMANDA EN ATENCIÓN A LA NATURALEZA DEL PROCESO.</v>
      </c>
      <c r="C8" s="70"/>
    </row>
    <row r="9" spans="1:6" x14ac:dyDescent="0.25">
      <c r="A9" s="76" t="s">
        <v>22</v>
      </c>
      <c r="B9" s="77" t="s">
        <v>23</v>
      </c>
      <c r="C9" s="78"/>
    </row>
    <row r="10" spans="1:6" x14ac:dyDescent="0.25">
      <c r="A10" s="76"/>
      <c r="B10" s="22" t="s">
        <v>24</v>
      </c>
      <c r="C10" s="19">
        <f>'GENERALES NOTA 322'!C17</f>
        <v>0</v>
      </c>
    </row>
    <row r="11" spans="1:6" x14ac:dyDescent="0.25">
      <c r="A11" s="76"/>
      <c r="B11" s="22" t="s">
        <v>25</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91</v>
      </c>
      <c r="C16" s="72"/>
    </row>
    <row r="17" spans="1:3" ht="28.5" customHeight="1" x14ac:dyDescent="0.25">
      <c r="A17" s="14" t="s">
        <v>92</v>
      </c>
      <c r="B17" s="81">
        <f>((C19+C20+C22+C23)-C26)*C25*C27</f>
        <v>0</v>
      </c>
      <c r="C17" s="81"/>
    </row>
    <row r="18" spans="1:3" x14ac:dyDescent="0.25">
      <c r="A18" s="23" t="s">
        <v>93</v>
      </c>
      <c r="B18" s="79" t="s">
        <v>23</v>
      </c>
      <c r="C18" s="80"/>
    </row>
    <row r="19" spans="1:3" x14ac:dyDescent="0.25">
      <c r="A19" s="87"/>
      <c r="B19" s="22" t="s">
        <v>24</v>
      </c>
      <c r="C19" s="19"/>
    </row>
    <row r="20" spans="1:3" x14ac:dyDescent="0.25">
      <c r="A20" s="88"/>
      <c r="B20" s="22" t="s">
        <v>25</v>
      </c>
      <c r="C20" s="19">
        <v>0</v>
      </c>
    </row>
    <row r="21" spans="1:3" x14ac:dyDescent="0.25">
      <c r="A21" s="88"/>
      <c r="B21" s="77" t="s">
        <v>26</v>
      </c>
      <c r="C21" s="78"/>
    </row>
    <row r="22" spans="1:3" x14ac:dyDescent="0.25">
      <c r="A22" s="88"/>
      <c r="B22" s="22" t="s">
        <v>85</v>
      </c>
      <c r="C22" s="19">
        <v>0</v>
      </c>
    </row>
    <row r="23" spans="1:3" ht="45" x14ac:dyDescent="0.25">
      <c r="A23" s="88"/>
      <c r="B23" s="22" t="s">
        <v>94</v>
      </c>
      <c r="C23" s="19">
        <v>0</v>
      </c>
    </row>
    <row r="24" spans="1:3" x14ac:dyDescent="0.25">
      <c r="A24" s="88"/>
      <c r="B24" s="77" t="s">
        <v>95</v>
      </c>
      <c r="C24" s="78"/>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81">
        <f>IFERROR(B17*(VLOOKUP(B15,Hoja2!$G$1:$H$6,2,0)),16666)</f>
        <v>16666</v>
      </c>
      <c r="C28" s="81"/>
    </row>
    <row r="29" spans="1:3" ht="30" x14ac:dyDescent="0.25">
      <c r="A29" s="21" t="s">
        <v>99</v>
      </c>
      <c r="B29" s="82" t="s">
        <v>100</v>
      </c>
      <c r="C29" s="83"/>
    </row>
    <row r="30" spans="1:3" ht="30" x14ac:dyDescent="0.25">
      <c r="A30" s="21" t="s">
        <v>101</v>
      </c>
      <c r="B30" s="84" t="s">
        <v>102</v>
      </c>
      <c r="C30" s="85"/>
    </row>
    <row r="31" spans="1:3" ht="18.75" x14ac:dyDescent="0.25">
      <c r="A31" s="29" t="s">
        <v>103</v>
      </c>
      <c r="B31" s="29"/>
      <c r="C31" s="29"/>
    </row>
    <row r="32" spans="1:3" x14ac:dyDescent="0.25">
      <c r="A32" s="30" t="s">
        <v>104</v>
      </c>
      <c r="B32" s="86"/>
      <c r="C32" s="86"/>
    </row>
    <row r="33" spans="1:3" x14ac:dyDescent="0.25">
      <c r="A33" s="30" t="s">
        <v>105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106</v>
      </c>
      <c r="B1" s="65"/>
      <c r="C1" s="65"/>
    </row>
    <row r="2" spans="1:3" ht="17.100000000000001" customHeight="1" x14ac:dyDescent="0.25">
      <c r="A2" s="13" t="s">
        <v>39</v>
      </c>
      <c r="B2" s="66" t="str">
        <f>'[2]AUTOS NOTA 321'!B2:C2</f>
        <v xml:space="preserve">SINIESTRO   LEGIS </v>
      </c>
      <c r="C2" s="67"/>
    </row>
    <row r="3" spans="1:3" ht="15.95" customHeight="1" x14ac:dyDescent="0.25">
      <c r="A3" s="5" t="s">
        <v>1</v>
      </c>
      <c r="B3" s="36" t="str">
        <f>'GENERALES NOTA 322'!B2:C2</f>
        <v>70001310500120230011300</v>
      </c>
      <c r="C3" s="36"/>
    </row>
    <row r="4" spans="1:3" x14ac:dyDescent="0.25">
      <c r="A4" s="5" t="s">
        <v>3</v>
      </c>
      <c r="B4" s="36" t="str">
        <f>'GENERALES NOTA 322'!B3:C3</f>
        <v>JUEZ PRIMERO (1) LABORAL DEL CIRCUITO DE SINCELEJO</v>
      </c>
      <c r="C4" s="36"/>
    </row>
    <row r="5" spans="1:3" ht="29.1" customHeight="1" x14ac:dyDescent="0.25">
      <c r="A5" s="5" t="s">
        <v>5</v>
      </c>
      <c r="B5" s="36" t="str">
        <f>'GENERALES NOTA 322'!B4:C4</f>
        <v>COLFONDOS Y OTRO</v>
      </c>
      <c r="C5" s="36"/>
    </row>
    <row r="6" spans="1:3" x14ac:dyDescent="0.25">
      <c r="A6" s="5" t="s">
        <v>7</v>
      </c>
      <c r="B6" s="36" t="str">
        <f>'GENERALES NOTA 322'!B5:C5</f>
        <v>MARIA DEL ROSARIO CARRIAZO BAÑOS (C.C.: 34.942.386)</v>
      </c>
      <c r="C6" s="36"/>
    </row>
    <row r="7" spans="1:3" ht="43.5" customHeight="1" x14ac:dyDescent="0.25">
      <c r="A7" s="5" t="s">
        <v>9</v>
      </c>
      <c r="B7" s="36" t="str">
        <f>'GENERALES NOTA 322'!B6:C6</f>
        <v>LLAMADA EN GARANTIA</v>
      </c>
      <c r="C7" s="36"/>
    </row>
    <row r="8" spans="1:3" x14ac:dyDescent="0.25">
      <c r="A8" s="5" t="s">
        <v>107</v>
      </c>
      <c r="B8" s="36"/>
      <c r="C8" s="36"/>
    </row>
    <row r="9" spans="1:3" x14ac:dyDescent="0.25">
      <c r="A9" s="15" t="s">
        <v>93</v>
      </c>
      <c r="B9" s="89"/>
      <c r="C9" s="89"/>
    </row>
    <row r="10" spans="1:3" x14ac:dyDescent="0.25">
      <c r="A10" s="15" t="s">
        <v>108</v>
      </c>
      <c r="B10" s="36"/>
      <c r="C10" s="36"/>
    </row>
    <row r="11" spans="1:3" ht="30" x14ac:dyDescent="0.25">
      <c r="A11" s="15" t="s">
        <v>109</v>
      </c>
      <c r="B11" s="90"/>
      <c r="C11" s="56"/>
    </row>
    <row r="12" spans="1:3" ht="60" x14ac:dyDescent="0.25">
      <c r="A12" s="5" t="s">
        <v>110</v>
      </c>
      <c r="B12" s="36"/>
      <c r="C12" s="36"/>
    </row>
    <row r="13" spans="1:3" ht="60" x14ac:dyDescent="0.25">
      <c r="A13" s="5" t="s">
        <v>111</v>
      </c>
      <c r="B13" s="36"/>
      <c r="C13" s="36"/>
    </row>
    <row r="14" spans="1:3" x14ac:dyDescent="0.25">
      <c r="A14" s="5" t="s">
        <v>112</v>
      </c>
      <c r="B14" s="11"/>
      <c r="C14" s="11"/>
    </row>
    <row r="15" spans="1:3" x14ac:dyDescent="0.25">
      <c r="A15" s="15" t="s">
        <v>113</v>
      </c>
      <c r="B15" s="36"/>
      <c r="C15" s="36"/>
    </row>
    <row r="16" spans="1:3" x14ac:dyDescent="0.25">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2024-02-28T04:20:29Z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