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danie\Downloads\"/>
    </mc:Choice>
  </mc:AlternateContent>
  <xr:revisionPtr revIDLastSave="0" documentId="13_ncr:1_{2AAA6F0A-3A79-4B94-8CC5-C7A0B57D7228}"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<sst xmlns="http://schemas.openxmlformats.org/spreadsheetml/2006/main" count="196" uniqueCount="151">
  <si>
    <t>SOLICITUD DE ANTECEDENTES -ABOGADO EXTERNO-</t>
  </si>
  <si>
    <t>Radicado(23 digitos)</t>
  </si>
  <si>
    <t>23001310500520230021100</t>
  </si>
  <si>
    <t>Juzgado</t>
  </si>
  <si>
    <t>JUZGADO QUINTO (005) LABORAL CIRCUITO MONTERÍA</t>
  </si>
  <si>
    <t>Demandado</t>
  </si>
  <si>
    <t>COLFONDOS Y OTROS.</t>
  </si>
  <si>
    <t xml:space="preserve">Demandante </t>
  </si>
  <si>
    <t>XENIA MARIA MARTELO BURGOS C.C.25869673</t>
  </si>
  <si>
    <t>Tipo de vinculacion compañía</t>
  </si>
  <si>
    <t>LLAMADA EN GARANTIA</t>
  </si>
  <si>
    <t>Nombre de lesionado o muerto (s)</t>
  </si>
  <si>
    <t>N/A</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</si>
  <si>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</si>
  <si>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</si>
  <si>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</si>
  <si>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</si>
  <si>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</si>
  <si>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XENIA MARIA MORTELO, IDENTIFICADA CON C.C. 25869673, ESTUVO VINCULADA A COLPENSIONES, FUE VISITARA POR ASESORES DE PORVENIR S.A. QUE LA PERSUADIERON PARA QUE SE CAMBIARA DE REGIMEN Y DESDE 10/2000 EMPEZÓ A COTIZAR AL RAIS ADMINISTRADO POR PORVENIR, TAMBIÉN ESTUVO AFILIADA A COLFONDOS DESDE 03/2001 A 12/2001 Y LUEGO RETORNÓ A PORVENIR. NUNCA LE BRINDARON ASESORÍA CLARA Y OPORTUNA SOBRE LAS CONSECUENCIAS DE TRASLADO. QUE PORVENIR LE INFORMÓ A TRAVÉS DE FUNCIONARIO QUE LA PENSIÓN SERÍA UN POCO MÁS DEL SMLMV. TAMPOCO LE OFRECIERON INFORMACIÓN SOBRE LAS CONSECUENCIAS DE SU TRASLADO NI QUE PODRÍA PERDER LOS BENEFICIOS DE LA LEY 100/93 Y TAMPOCO QUE LA PENSIÓN DEPENDÍA DEL CAPITAL AHORRADO. SOLICITÓ EL RETORNO AL RPM Y FUE NEGADO POR COLPENSIONES EL 29/08/2023</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</si>
  <si>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</si>
  <si>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</si>
  <si>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</si>
  <si>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</si>
  <si>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</si>
  <si>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</si>
  <si>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</si>
  <si>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</si>
  <si>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</si>
  <si>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</si>
  <si>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</si>
  <si>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</si>
  <si>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</si>
  <si>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</si>
  <si>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</si>
  <si>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</si>
  <si>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AJR1678</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</si>
  <si>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</si>
  <si>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</si>
  <si>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</si>
  <si>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</si>
  <si>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</si>
  <si>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</si>
  <si>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</si>
  <si>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</si>
  <si>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</si>
  <si>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</si>
  <si>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</si>
  <si>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</si>
  <si>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</si>
  <si>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</si>
  <si>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</si>
  <si>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</si>
  <si>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</si>
  <si>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</si>
  <si>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</si>
  <si>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</si>
  <si>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</si>
  <si>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</si>
  <si>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</si>
  <si>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</si>
  <si>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</si>
  <si>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</si>
  <si>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</si>
  <si>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</si>
  <si>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</si>
  <si>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</si>
  <si>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</si>
  <si>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</si>
  <si>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</si>
  <si>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</si>
  <si>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</si>
  <si>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</si>
  <si>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</si>
  <si>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</si>
  <si>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</si>
  <si>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</si>
  <si>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</si>
  <si>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</si>
  <si>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</si>
  <si>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AJR1919 </t>
  </si>
  <si>
    <t>JUZGADO QUINTO (005) LABORAL DEL CIRCUITO DE MONTERIA</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</si>
  <si>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</si>
  <si>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</si>
  <si>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</si>
  <si>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</si>
  <si>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</si>
  <si>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</si>
  <si>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</si>
  <si>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</si>
  <si>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</si>
  <si>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</si>
  <si>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</si>
  <si>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</si>
  <si>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</si>
  <si>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</si>
  <si>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</si>
  <si>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</si>
  <si>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NO COMPRENDER LA DEMANDA TODOS LOS LITISCONSORTES NECESARIOS
EXCEPCIONES PROPUESTAS FRENTE A LA DEMANDA:
1)	FALTA DE LEGITIMACIÓN EN LA CAUSA POR PASIVA DE ALLIANZ COLOMBIA S.A. 
2)	COBRO DE LO NO DEBIDO Y ENRIQUECIMIENTO SIN JUSTA CAUSA.
3)	PRESCRIPCIÓN.
4)	GENÉRICA O INNOMINADA.
EXCEPCIONES PROPUESTAS FRENTE AL LLAMAMIENTO EN GARANTÍA:
1)	FALTA DE LEGITIMACIÓN EN LA CAUSA POR PASIVA.
2)	INEXISTENCIA DE LOS SEGUROS NO. 020900001-2 año 1994, N° 0001-1 año 1995, N° 020900001-8 año 1996,N° 020900001-8 año 1997, N° 209000001-0 año 1998, N° 0209000001 año 1999 y N° 0209000001-1 año 2000 EXPEDIDOS ALLIANZ COLOMBIA S.A.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</si>
  <si>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</si>
  <si>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</si>
  <si>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</si>
  <si>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</si>
  <si>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</si>
  <si>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</si>
  <si>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</si>
  <si>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</si>
  <si>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</si>
  <si>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</si>
  <si>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</si>
  <si>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</si>
  <si>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</si>
  <si>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</si>
  <si>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</si>
  <si>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</si>
  <si>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</si>
  <si>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</si>
  <si>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</si>
  <si>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</si>
  <si>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</si>
  <si>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</si>
  <si>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</si>
  <si>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</si>
  <si>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</si>
  <si>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</si>
  <si>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</si>
  <si>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</si>
  <si>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</si>
  <si>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</si>
  <si>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</si>
  <si>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</si>
  <si>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</si>
  <si>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</si>
  <si>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</si>
  <si>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</si>
  <si>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</si>
  <si>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</si>
  <si>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</si>
  <si>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</si>
  <si>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</si>
  <si>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</si>
  <si>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</si>
  <si>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</si>
  <si>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</si>
  <si>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</si>
  <si>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</si>
  <si>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</si>
  <si>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</si>
  <si>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</si>
  <si>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01/03/2000</t>
  </si>
  <si>
    <t>16/11/2023 (Notificación en estado)</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</si>
  <si>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año 2000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</si>
</sst>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3" xfId="0"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5">
    <cellStyle name="Moneda [0]" xfId="1" builtinId="7"/>
    <cellStyle name="Moneda [0] 2" xfId="4" xr:uid="{60A91380-A94E-447C-961A-1DDE4F4AEBD1}"/>
    <cellStyle name="Moneda [0] 3" xfId="3" xr:uid="{1D58E59B-54D1-41F2-9E9E-911B8C4C6B3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igital\Downloads\INFORME%20INICIAL%20GENERALES%202023%20-%20XENIA%20MARIA%20MARTELO%20BURGOS-ALLIANZ%20SEGUROS%20DE%20VIDA.xlsx" TargetMode="External"/><Relationship Id="rId1" Type="http://schemas.openxmlformats.org/officeDocument/2006/relationships/externalLinkPath" Target="/Users/digital/Downloads/INFORME%20INICIAL%20GENERALES%202023%20-%20XENIA%20MARIA%20MARTELO%20BURGOS-ALLIANZ%20SEGUROS%20DE%20VID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sheetName val="GENERALES NOTA 325"/>
      <sheetName val="Hoja1"/>
      <sheetName val="Hoja2"/>
    </sheetNames>
    <sheetDataSet>
      <sheetData sheetId="0">
        <row r="2">
          <cell r="B2" t="str">
            <v>23001310500520230021100</v>
          </cell>
        </row>
        <row r="5">
          <cell r="B5" t="str">
            <v>XENIA MARIA MARTELO BURGOS C.C.25869673</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85" zoomScaleNormal="85" workbookViewId="0">
      <selection activeCell="B32" sqref="B3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148</v>
      </c>
      <c r="C8" s="35"/>
    </row>
    <row r="9" spans="1:3" x14ac:dyDescent="0.25">
      <c r="A9" s="5" t="s">
        <v>14</v>
      </c>
      <c r="B9" s="36" t="s">
        <v>12</v>
      </c>
      <c r="C9" s="36"/>
    </row>
    <row r="10" spans="1:3" x14ac:dyDescent="0.25">
      <c r="A10" s="5" t="s">
        <v>15</v>
      </c>
      <c r="B10" s="36" t="s">
        <v>12</v>
      </c>
      <c r="C10" s="36"/>
    </row>
    <row r="11" spans="1:3" ht="23.25" customHeight="1" x14ac:dyDescent="0.25">
      <c r="A11" s="5" t="s">
        <v>16</v>
      </c>
      <c r="B11" s="37" t="s">
        <v>12</v>
      </c>
      <c r="C11" s="38"/>
    </row>
    <row r="12" spans="1:3" ht="15" customHeight="1" x14ac:dyDescent="0.25">
      <c r="A12" s="46" t="s">
        <v>17</v>
      </c>
      <c r="B12" s="40" t="s">
        <v>18</v>
      </c>
      <c r="C12" s="40"/>
    </row>
    <row r="13" spans="1:3" ht="30" customHeight="1" x14ac:dyDescent="0.25">
      <c r="A13" s="46"/>
      <c r="B13" s="40"/>
      <c r="C13" s="40"/>
    </row>
    <row r="14" spans="1:3" ht="73.5" customHeight="1" x14ac:dyDescent="0.25">
      <c r="A14" s="46"/>
      <c r="B14" s="40"/>
      <c r="C14" s="40"/>
    </row>
    <row r="15" spans="1:3" ht="30" x14ac:dyDescent="0.25">
      <c r="A15" s="5" t="s">
        <v>19</v>
      </c>
      <c r="B15" s="49" t="s">
        <v>20</v>
      </c>
      <c r="C15" s="50"/>
    </row>
    <row r="16" spans="1:3" ht="33.75" customHeight="1" x14ac:dyDescent="0.25">
      <c r="A16" s="51" t="s">
        <v>21</v>
      </c>
      <c r="B16" s="52" t="s">
        <v>22</v>
      </c>
      <c r="C16" s="52"/>
    </row>
    <row r="17" spans="1:3" ht="33.75" customHeight="1" x14ac:dyDescent="0.25">
      <c r="A17" s="51"/>
      <c r="B17" s="11" t="s">
        <v>23</v>
      </c>
      <c r="C17" s="6"/>
    </row>
    <row r="18" spans="1:3" ht="33.75" customHeight="1" x14ac:dyDescent="0.25">
      <c r="A18" s="51"/>
      <c r="B18" s="11" t="s">
        <v>24</v>
      </c>
      <c r="C18" s="6"/>
    </row>
    <row r="19" spans="1:3" x14ac:dyDescent="0.25">
      <c r="A19" s="51"/>
      <c r="B19" s="53" t="s">
        <v>25</v>
      </c>
      <c r="C19" s="54"/>
    </row>
    <row r="20" spans="1:3" x14ac:dyDescent="0.25">
      <c r="A20" s="51"/>
      <c r="B20" s="11"/>
      <c r="C20" s="6"/>
    </row>
    <row r="21" spans="1:3" x14ac:dyDescent="0.25">
      <c r="A21" s="51"/>
      <c r="B21" s="11"/>
      <c r="C21" s="6"/>
    </row>
    <row r="22" spans="1:3" x14ac:dyDescent="0.25">
      <c r="A22" s="51"/>
      <c r="B22" s="53" t="s">
        <v>26</v>
      </c>
      <c r="C22" s="54"/>
    </row>
    <row r="23" spans="1:3" x14ac:dyDescent="0.25">
      <c r="A23" s="51"/>
      <c r="B23" s="11"/>
      <c r="C23" s="16"/>
    </row>
    <row r="24" spans="1:3" x14ac:dyDescent="0.25">
      <c r="A24" s="5" t="s">
        <v>27</v>
      </c>
      <c r="B24" s="40" t="s">
        <v>12</v>
      </c>
      <c r="C24" s="40"/>
    </row>
    <row r="25" spans="1:3" x14ac:dyDescent="0.25">
      <c r="A25" s="5" t="s">
        <v>28</v>
      </c>
      <c r="B25" s="40" t="s">
        <v>12</v>
      </c>
      <c r="C25" s="40"/>
    </row>
    <row r="26" spans="1:3" ht="15" customHeight="1" x14ac:dyDescent="0.25">
      <c r="A26" s="5" t="s">
        <v>29</v>
      </c>
      <c r="B26" s="40" t="s">
        <v>12</v>
      </c>
      <c r="C26" s="40"/>
    </row>
    <row r="27" spans="1:3" x14ac:dyDescent="0.25">
      <c r="A27" s="5" t="s">
        <v>30</v>
      </c>
      <c r="B27" s="47">
        <v>45188</v>
      </c>
      <c r="C27" s="48"/>
    </row>
    <row r="28" spans="1:3" ht="15" customHeight="1" x14ac:dyDescent="0.25">
      <c r="A28" s="5" t="s">
        <v>31</v>
      </c>
      <c r="B28" s="45" t="s">
        <v>149</v>
      </c>
      <c r="C28" s="45"/>
    </row>
    <row r="29" spans="1:3" x14ac:dyDescent="0.25">
      <c r="A29" s="5" t="s">
        <v>32</v>
      </c>
      <c r="B29" s="45">
        <v>45264</v>
      </c>
      <c r="C29" s="40"/>
    </row>
  </sheetData>
  <mergeCells count="24">
    <mergeCell ref="B29:C29"/>
    <mergeCell ref="A12:A14"/>
    <mergeCell ref="B12:C14"/>
    <mergeCell ref="B24:C24"/>
    <mergeCell ref="B25:C25"/>
    <mergeCell ref="B26:C26"/>
    <mergeCell ref="B27:C27"/>
    <mergeCell ref="B15:C15"/>
    <mergeCell ref="A16:A23"/>
    <mergeCell ref="B16:C16"/>
    <mergeCell ref="B19:C19"/>
    <mergeCell ref="B22:C22"/>
    <mergeCell ref="B28:C28"/>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23001310500520230021100</v>
      </c>
      <c r="C3" s="40"/>
    </row>
    <row r="4" spans="1:3" x14ac:dyDescent="0.25">
      <c r="A4" s="5" t="s">
        <v>3</v>
      </c>
      <c r="B4" s="40" t="str">
        <f>'GENERALES NOTA 322'!B3:C3</f>
        <v>JUZGADO QUINTO (005) LABORAL CIRCUITO MONTERÍA</v>
      </c>
      <c r="C4" s="40"/>
    </row>
    <row r="5" spans="1:3" x14ac:dyDescent="0.25">
      <c r="A5" s="5" t="s">
        <v>5</v>
      </c>
      <c r="B5" s="40" t="str">
        <f>'GENERALES NOTA 322'!B4:C4</f>
        <v>COLFONDOS Y OTROS.</v>
      </c>
      <c r="C5" s="40"/>
    </row>
    <row r="6" spans="1:3" x14ac:dyDescent="0.25">
      <c r="A6" s="5" t="s">
        <v>7</v>
      </c>
      <c r="B6" s="40" t="str">
        <f>'GENERALES NOTA 322'!B5:C5</f>
        <v>XENIA MARIA MARTELO BURGOS C.C.25869673</v>
      </c>
      <c r="C6" s="40"/>
    </row>
    <row r="7" spans="1:3" x14ac:dyDescent="0.25">
      <c r="A7" s="5" t="s">
        <v>9</v>
      </c>
      <c r="B7" s="40" t="str">
        <f>'GENERALES NOTA 322'!B6:C6</f>
        <v>LLAMADA EN GARANTIA</v>
      </c>
      <c r="C7" s="40"/>
    </row>
    <row r="8" spans="1:3" x14ac:dyDescent="0.25">
      <c r="A8" s="13" t="s">
        <v>36</v>
      </c>
      <c r="B8" s="40"/>
      <c r="C8" s="40"/>
    </row>
    <row r="9" spans="1:3" x14ac:dyDescent="0.25">
      <c r="A9" s="13" t="s">
        <v>16</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7" t="s">
        <v>79</v>
      </c>
      <c r="C2" s="88"/>
    </row>
    <row r="3" spans="1:6" x14ac:dyDescent="0.25">
      <c r="A3" s="21" t="s">
        <v>1</v>
      </c>
      <c r="B3" s="89" t="str">
        <f>'[2]GENERALES NOTA 322'!B2:C2</f>
        <v>23001310500520230021100</v>
      </c>
      <c r="C3" s="90"/>
    </row>
    <row r="4" spans="1:6" x14ac:dyDescent="0.25">
      <c r="A4" s="21" t="s">
        <v>3</v>
      </c>
      <c r="B4" s="91" t="s">
        <v>80</v>
      </c>
      <c r="C4" s="91"/>
    </row>
    <row r="5" spans="1:6" x14ac:dyDescent="0.25">
      <c r="A5" s="21" t="s">
        <v>5</v>
      </c>
      <c r="B5" s="91" t="str">
        <f>'GENERALES NOTA 322'!B4:C4</f>
        <v>COLFONDOS Y OTROS.</v>
      </c>
      <c r="C5" s="91"/>
    </row>
    <row r="6" spans="1:6" ht="14.45" customHeight="1" x14ac:dyDescent="0.25">
      <c r="A6" s="21" t="s">
        <v>7</v>
      </c>
      <c r="B6" s="91" t="str">
        <f>'[2]GENERALES NOTA 322'!B5:C5</f>
        <v>XENIA MARIA MARTELO BURGOS C.C.25869673</v>
      </c>
      <c r="C6" s="91"/>
    </row>
    <row r="7" spans="1:6" x14ac:dyDescent="0.25">
      <c r="A7" s="21" t="s">
        <v>9</v>
      </c>
      <c r="B7" s="91" t="str">
        <f>'GENERALES NOTA 322'!B6:C6</f>
        <v>LLAMADA EN GARANTIA</v>
      </c>
      <c r="C7" s="91"/>
    </row>
    <row r="8" spans="1:6" ht="30" x14ac:dyDescent="0.25">
      <c r="A8" s="21" t="s">
        <v>19</v>
      </c>
      <c r="B8" s="83" t="str">
        <f>'GENERALES NOTA 322'!B15:C15</f>
        <v>NO ES POSIBLE CUANTIFICAR LAS PRETENSIONES DE LA DEMANDA EN ATENCIÓN A LA NATURALEZA DEL PROCESO.</v>
      </c>
      <c r="C8" s="84"/>
    </row>
    <row r="9" spans="1:6" x14ac:dyDescent="0.25">
      <c r="A9" s="92" t="s">
        <v>21</v>
      </c>
      <c r="B9" s="72" t="s">
        <v>22</v>
      </c>
      <c r="C9" s="73"/>
    </row>
    <row r="10" spans="1:6" x14ac:dyDescent="0.25">
      <c r="A10" s="92"/>
      <c r="B10" s="22" t="s">
        <v>23</v>
      </c>
      <c r="C10" s="19">
        <f>'GENERALES NOTA 322'!C17</f>
        <v>0</v>
      </c>
    </row>
    <row r="11" spans="1:6" x14ac:dyDescent="0.25">
      <c r="A11" s="92"/>
      <c r="B11" s="22" t="s">
        <v>24</v>
      </c>
      <c r="C11" s="19">
        <f>'GENERALES NOTA 322'!C18</f>
        <v>0</v>
      </c>
    </row>
    <row r="12" spans="1:6" x14ac:dyDescent="0.25">
      <c r="A12" s="92"/>
      <c r="B12" s="72"/>
      <c r="C12" s="73"/>
    </row>
    <row r="13" spans="1:6" x14ac:dyDescent="0.25">
      <c r="A13" s="92"/>
      <c r="B13" s="22" t="s">
        <v>81</v>
      </c>
      <c r="C13" s="24"/>
    </row>
    <row r="14" spans="1:6" x14ac:dyDescent="0.25">
      <c r="A14" s="92"/>
      <c r="B14" s="22" t="s">
        <v>82</v>
      </c>
      <c r="C14" s="24"/>
      <c r="E14" t="s">
        <v>83</v>
      </c>
      <c r="F14" s="17">
        <v>0.7</v>
      </c>
    </row>
    <row r="15" spans="1:6" x14ac:dyDescent="0.25">
      <c r="A15" s="23" t="s">
        <v>84</v>
      </c>
      <c r="B15" s="85" t="s">
        <v>85</v>
      </c>
      <c r="C15" s="86"/>
    </row>
    <row r="16" spans="1:6" ht="15" customHeight="1" x14ac:dyDescent="0.25">
      <c r="A16" s="21" t="s">
        <v>86</v>
      </c>
      <c r="B16" s="75" t="s">
        <v>150</v>
      </c>
      <c r="C16" s="76"/>
    </row>
    <row r="17" spans="1:3" ht="28.5" customHeight="1" x14ac:dyDescent="0.25">
      <c r="A17" s="14" t="s">
        <v>87</v>
      </c>
      <c r="B17" s="74">
        <f>((C19+C20+C22+C23)-C26)*C25*C27</f>
        <v>0</v>
      </c>
      <c r="C17" s="74"/>
    </row>
    <row r="18" spans="1:3" x14ac:dyDescent="0.25">
      <c r="A18" s="23" t="s">
        <v>88</v>
      </c>
      <c r="B18" s="77" t="s">
        <v>22</v>
      </c>
      <c r="C18" s="78"/>
    </row>
    <row r="19" spans="1:3" x14ac:dyDescent="0.25">
      <c r="A19" s="70"/>
      <c r="B19" s="22" t="s">
        <v>23</v>
      </c>
      <c r="C19" s="19">
        <v>0</v>
      </c>
    </row>
    <row r="20" spans="1:3" x14ac:dyDescent="0.25">
      <c r="A20" s="71"/>
      <c r="B20" s="22" t="s">
        <v>24</v>
      </c>
      <c r="C20" s="19">
        <v>0</v>
      </c>
    </row>
    <row r="21" spans="1:3" x14ac:dyDescent="0.25">
      <c r="A21" s="71"/>
      <c r="B21" s="72" t="s">
        <v>25</v>
      </c>
      <c r="C21" s="73"/>
    </row>
    <row r="22" spans="1:3" x14ac:dyDescent="0.25">
      <c r="A22" s="71"/>
      <c r="B22" s="22" t="s">
        <v>81</v>
      </c>
      <c r="C22" s="19">
        <v>0</v>
      </c>
    </row>
    <row r="23" spans="1:3" ht="45" x14ac:dyDescent="0.25">
      <c r="A23" s="71"/>
      <c r="B23" s="22" t="s">
        <v>89</v>
      </c>
      <c r="C23" s="19">
        <v>0</v>
      </c>
    </row>
    <row r="24" spans="1:3" x14ac:dyDescent="0.25">
      <c r="A24" s="71"/>
      <c r="B24" s="72" t="s">
        <v>90</v>
      </c>
      <c r="C24" s="73"/>
    </row>
    <row r="25" spans="1:3" x14ac:dyDescent="0.25">
      <c r="A25" s="25"/>
      <c r="B25" s="22" t="s">
        <v>91</v>
      </c>
      <c r="C25" s="26">
        <v>0</v>
      </c>
    </row>
    <row r="26" spans="1:3" x14ac:dyDescent="0.25">
      <c r="A26" s="27"/>
      <c r="B26" s="22" t="s">
        <v>38</v>
      </c>
      <c r="C26" s="28">
        <v>0</v>
      </c>
    </row>
    <row r="27" spans="1:3" x14ac:dyDescent="0.25">
      <c r="A27" s="27"/>
      <c r="B27" s="22" t="s">
        <v>92</v>
      </c>
      <c r="C27" s="26">
        <v>0</v>
      </c>
    </row>
    <row r="28" spans="1:3" x14ac:dyDescent="0.25">
      <c r="A28" s="18" t="s">
        <v>93</v>
      </c>
      <c r="B28" s="74">
        <f>IFERROR(B17*(VLOOKUP(B15,Hoja2!$G$1:$H$6,2,0)),16666)</f>
        <v>16666</v>
      </c>
      <c r="C28" s="74"/>
    </row>
    <row r="29" spans="1:3" ht="30" x14ac:dyDescent="0.25">
      <c r="A29" s="21" t="s">
        <v>94</v>
      </c>
      <c r="B29" s="79" t="s">
        <v>95</v>
      </c>
      <c r="C29" s="80"/>
    </row>
    <row r="30" spans="1:3" ht="30" x14ac:dyDescent="0.25">
      <c r="A30" s="21" t="s">
        <v>96</v>
      </c>
      <c r="B30" s="81" t="s">
        <v>97</v>
      </c>
      <c r="C30" s="82"/>
    </row>
    <row r="31" spans="1:3" ht="18.75" x14ac:dyDescent="0.25">
      <c r="A31" s="29" t="s">
        <v>98</v>
      </c>
      <c r="B31" s="29"/>
      <c r="C31" s="29"/>
    </row>
    <row r="32" spans="1:3" x14ac:dyDescent="0.25">
      <c r="A32" s="30" t="s">
        <v>99</v>
      </c>
      <c r="B32" s="69"/>
      <c r="C32" s="69"/>
    </row>
    <row r="33" spans="1:3" x14ac:dyDescent="0.25">
      <c r="A33" s="30" t="s">
        <v>100</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101</v>
      </c>
      <c r="B1" s="55"/>
      <c r="C1" s="55"/>
    </row>
    <row r="2" spans="1:3" ht="17.100000000000001" customHeight="1" x14ac:dyDescent="0.25">
      <c r="A2" s="13" t="s">
        <v>34</v>
      </c>
      <c r="B2" s="56" t="str">
        <f>'[3]AUTOS NOTA 321'!B2:C2</f>
        <v xml:space="preserve">SINIESTRO   LEGIS </v>
      </c>
      <c r="C2" s="57"/>
    </row>
    <row r="3" spans="1:3" ht="15.95" customHeight="1" x14ac:dyDescent="0.25">
      <c r="A3" s="5" t="s">
        <v>1</v>
      </c>
      <c r="B3" s="40" t="str">
        <f>'GENERALES NOTA 322'!B2:C2</f>
        <v>23001310500520230021100</v>
      </c>
      <c r="C3" s="40"/>
    </row>
    <row r="4" spans="1:3" x14ac:dyDescent="0.25">
      <c r="A4" s="5" t="s">
        <v>3</v>
      </c>
      <c r="B4" s="40" t="str">
        <f>'GENERALES NOTA 322'!B3:C3</f>
        <v>JUZGADO QUINTO (005) LABORAL CIRCUITO MONTERÍA</v>
      </c>
      <c r="C4" s="40"/>
    </row>
    <row r="5" spans="1:3" ht="29.1" customHeight="1" x14ac:dyDescent="0.25">
      <c r="A5" s="5" t="s">
        <v>5</v>
      </c>
      <c r="B5" s="40" t="str">
        <f>'GENERALES NOTA 322'!B4:C4</f>
        <v>COLFONDOS Y OTROS.</v>
      </c>
      <c r="C5" s="40"/>
    </row>
    <row r="6" spans="1:3" x14ac:dyDescent="0.25">
      <c r="A6" s="5" t="s">
        <v>7</v>
      </c>
      <c r="B6" s="40" t="str">
        <f>'GENERALES NOTA 322'!B5:C5</f>
        <v>XENIA MARIA MARTELO BURGOS C.C.25869673</v>
      </c>
      <c r="C6" s="40"/>
    </row>
    <row r="7" spans="1:3" ht="43.5" customHeight="1" x14ac:dyDescent="0.25">
      <c r="A7" s="5" t="s">
        <v>9</v>
      </c>
      <c r="B7" s="40" t="str">
        <f>'GENERALES NOTA 322'!B6:C6</f>
        <v>LLAMADA EN GARANTIA</v>
      </c>
      <c r="C7" s="40"/>
    </row>
    <row r="8" spans="1:3" x14ac:dyDescent="0.25">
      <c r="A8" s="5" t="s">
        <v>102</v>
      </c>
      <c r="B8" s="40"/>
      <c r="C8" s="40"/>
    </row>
    <row r="9" spans="1:3" x14ac:dyDescent="0.25">
      <c r="A9" s="15" t="s">
        <v>88</v>
      </c>
      <c r="B9" s="93"/>
      <c r="C9" s="93"/>
    </row>
    <row r="10" spans="1:3" x14ac:dyDescent="0.25">
      <c r="A10" s="15" t="s">
        <v>103</v>
      </c>
      <c r="B10" s="40"/>
      <c r="C10" s="40"/>
    </row>
    <row r="11" spans="1:3" ht="30" x14ac:dyDescent="0.25">
      <c r="A11" s="15" t="s">
        <v>104</v>
      </c>
      <c r="B11" s="94"/>
      <c r="C11" s="68"/>
    </row>
    <row r="12" spans="1:3" ht="60" x14ac:dyDescent="0.25">
      <c r="A12" s="5" t="s">
        <v>105</v>
      </c>
      <c r="B12" s="40"/>
      <c r="C12" s="40"/>
    </row>
    <row r="13" spans="1:3" ht="60" x14ac:dyDescent="0.25">
      <c r="A13" s="5" t="s">
        <v>106</v>
      </c>
      <c r="B13" s="40"/>
      <c r="C13" s="40"/>
    </row>
    <row r="14" spans="1:3" x14ac:dyDescent="0.25">
      <c r="A14" s="5" t="s">
        <v>107</v>
      </c>
      <c r="B14" s="11"/>
      <c r="C14" s="11"/>
    </row>
    <row r="15" spans="1:3" x14ac:dyDescent="0.25">
      <c r="A15" s="15" t="s">
        <v>108</v>
      </c>
      <c r="B15" s="40"/>
      <c r="C15" s="40"/>
    </row>
    <row r="16" spans="1:3" x14ac:dyDescent="0.25">
      <c r="A16" s="11" t="s">
        <v>109</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110</v>
      </c>
    </row>
    <row r="2" spans="1:1" x14ac:dyDescent="0.25">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112</v>
      </c>
      <c r="C1" s="8" t="s">
        <v>43</v>
      </c>
      <c r="D1" s="8" t="s">
        <v>47</v>
      </c>
      <c r="E1" s="3" t="s">
        <v>48</v>
      </c>
      <c r="F1" s="2" t="s">
        <v>83</v>
      </c>
      <c r="G1" s="2" t="s">
        <v>113</v>
      </c>
      <c r="H1" s="4">
        <v>0.7</v>
      </c>
      <c r="I1" t="s">
        <v>114</v>
      </c>
      <c r="J1" t="s">
        <v>115</v>
      </c>
      <c r="L1" t="s">
        <v>10</v>
      </c>
    </row>
    <row r="2" spans="1:12" x14ac:dyDescent="0.25">
      <c r="A2" t="s">
        <v>116</v>
      </c>
      <c r="B2" t="s">
        <v>111</v>
      </c>
      <c r="C2" t="s">
        <v>117</v>
      </c>
      <c r="D2" s="2" t="s">
        <v>118</v>
      </c>
      <c r="E2" s="1" t="s">
        <v>119</v>
      </c>
      <c r="F2" s="2" t="s">
        <v>85</v>
      </c>
      <c r="G2" s="2" t="s">
        <v>120</v>
      </c>
      <c r="H2" s="4">
        <v>0.25</v>
      </c>
      <c r="I2" t="s">
        <v>121</v>
      </c>
      <c r="J2" t="s">
        <v>122</v>
      </c>
      <c r="L2" t="s">
        <v>123</v>
      </c>
    </row>
    <row r="3" spans="1:12" x14ac:dyDescent="0.25">
      <c r="A3" t="s">
        <v>124</v>
      </c>
      <c r="C3" t="s">
        <v>125</v>
      </c>
      <c r="D3" s="2" t="s">
        <v>126</v>
      </c>
      <c r="E3" s="1" t="s">
        <v>127</v>
      </c>
      <c r="F3" s="2" t="s">
        <v>128</v>
      </c>
      <c r="G3" s="2" t="s">
        <v>129</v>
      </c>
      <c r="H3" s="4">
        <v>0.55000000000000004</v>
      </c>
      <c r="I3" t="s">
        <v>130</v>
      </c>
      <c r="J3" t="s">
        <v>131</v>
      </c>
    </row>
    <row r="4" spans="1:12" x14ac:dyDescent="0.25">
      <c r="A4" t="s">
        <v>132</v>
      </c>
      <c r="C4" t="s">
        <v>133</v>
      </c>
      <c r="E4" s="1" t="s">
        <v>134</v>
      </c>
      <c r="G4" s="2" t="s">
        <v>135</v>
      </c>
      <c r="H4" s="4">
        <v>0.15</v>
      </c>
      <c r="I4" t="s">
        <v>136</v>
      </c>
      <c r="J4" t="s">
        <v>137</v>
      </c>
    </row>
    <row r="5" spans="1:12" x14ac:dyDescent="0.25">
      <c r="A5" t="s">
        <v>138</v>
      </c>
      <c r="E5" s="1" t="s">
        <v>139</v>
      </c>
      <c r="G5" s="2" t="s">
        <v>140</v>
      </c>
      <c r="H5" s="4">
        <v>0.7</v>
      </c>
      <c r="I5" t="s">
        <v>141</v>
      </c>
      <c r="J5" t="s">
        <v>142</v>
      </c>
    </row>
    <row r="6" spans="1:12" x14ac:dyDescent="0.25">
      <c r="E6" s="1" t="s">
        <v>143</v>
      </c>
      <c r="G6" s="2" t="s">
        <v>144</v>
      </c>
      <c r="H6" s="4">
        <v>0.3</v>
      </c>
      <c r="J6" t="s">
        <v>145</v>
      </c>
    </row>
    <row r="7" spans="1:12" x14ac:dyDescent="0.25">
      <c r="E7" s="1" t="s">
        <v>146</v>
      </c>
      <c r="G7" s="2" t="s">
        <v>85</v>
      </c>
    </row>
    <row r="8" spans="1:12" x14ac:dyDescent="0.25">
      <c r="E8" s="1" t="s">
        <v>147</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cp:lastModifiedBy>
  <cp:revision/>
  <dcterms:created xsi:type="dcterms:W3CDTF">2020-12-07T14:41:17Z</dcterms:created>
  <dcterms:modified xsi:type="dcterms:W3CDTF">2023-12-06T17:05:48Z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