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d:\Users\ROSITA\Downloads\"/>
    </mc:Choice>
  </mc:AlternateContent>
  <bookViews>
    <workbookView xWindow="0" yWindow="0" windowWidth="17256" windowHeight="5688"/>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<sst xmlns="http://schemas.openxmlformats.org/spreadsheetml/2006/main" count="195" uniqueCount="153">
  <si>
    <t>SOLICITUD DE ANTECEDENTES -ABOGADO EXTERNO-</t>
  </si>
  <si>
    <t>Radicado(23 digitos)</t>
  </si>
  <si>
    <t>13001310500520230009900</t>
  </si>
  <si>
    <t>Juzgado</t>
  </si>
  <si>
    <t>JUZGADO 5 LABORAL DEL CIRCUITO DE CARTAGENA</t>
  </si>
  <si>
    <t>Demandado</t>
  </si>
  <si>
    <t>COLFONDOS Y OTRO</t>
  </si>
  <si>
    <t xml:space="preserve">Demandante </t>
  </si>
  <si>
    <t>ISAAC LORDUY JIMÉNEZ CC. 73.104.221</t>
  </si>
  <si>
    <t>Tipo de vinculacion compañía</t>
  </si>
  <si>
    <t>LLAMADA EN GARANTIA</t>
  </si>
  <si>
    <t>Nombre de lesionado o muerto (s)</t>
  </si>
  <si>
    <t>N/A</t>
  </si>
  <si>
    <t>Fecha de los hechos</t>
  </si>
  <si>
    <t>01/05/1995 - TRASLADO</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</si>
  <si>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</si>
  <si>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</si>
  <si>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</si>
  <si>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</si>
  <si>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</si>
  <si>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ISAAC LORDUY JIMÉNEZ CC. 73.104.221 SE AFILIÓ AL RPM A PARTIR DEL 11/10/1983, QUE SIN SU CONSENTIMIENTO FUE TRASLADADO AL RAIS A LA AFP PROTECCION A PARTIR DEL 01 DE JUNIO DE 1995 EN LA CUAL COTIZÓ HASTA MAYO DE 1998, QUE POSTERIORMENTE SE TRASLADÓ A COLFONDOS S.A. Y FINALMENTE A PORVENIR EN DICIEMBRE DE 2011, QUE EN TOTAL HA COTIZADO 1344 SEMANAS AL SISTEMA DE SEGURIDAD SOCIAL EN PENSIONES HASTA AGOSTO DE 2022. QUE NO RECIBIÓ LA INFORMACIÓN COMPLETA Y COMPRENSIBLE SOBRE SU TRASLADO, NI LA FORMA DE OBTENER Y FINANCIAR SU PENSION, QUE TAMPOCO LE HICIERON UNA PROYECCION PENSIONAL Y QUE POR ESE MOTIVO SU PENSIÓN SE VERÁ AFECTADA. QUE EL 23/03/2023 SOLICITÓ A COLPENSIONES LA INEFICACIA DEL TRASLADO AL RAIS Y QUE DICHA ENTIDAD EL 24/03/2023 NEGÓ LA SOLICITUD, Y QUE RADICÓ ANTE PORVERNIR S.A. EL 23/03/2023 SOLICITUD DE ANULACION DEL TRASLADO INICIAL Y LA DEVOLUCION DE SUS APORTES, PERO QUE AÚN NO HA RECIBIDO RESPUESTA.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</si>
  <si>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</si>
  <si>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</si>
  <si>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</si>
  <si>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</si>
  <si>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</si>
  <si>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</si>
  <si>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</si>
  <si>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</si>
  <si>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</si>
  <si>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</si>
  <si>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</si>
  <si>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</si>
  <si>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</si>
  <si>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</si>
  <si>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</si>
  <si>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</si>
  <si>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11/10/2023 (Notificado en estados mediante auto que admitió el llamamiento en garantía).</t>
  </si>
  <si>
    <t xml:space="preserve">Fecha de contestacion </t>
  </si>
  <si>
    <t>REMISION DE ANTECEDENTES - ABOGADO INTERNO-</t>
  </si>
  <si>
    <t>SINIESTRO - APLICATIVO</t>
  </si>
  <si>
    <t>AJR1508</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</si>
  <si>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</si>
  <si>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</si>
  <si>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</si>
  <si>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</si>
  <si>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</si>
  <si>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</si>
  <si>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</si>
  <si>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</si>
  <si>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</si>
  <si>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</si>
  <si>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</si>
  <si>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</si>
  <si>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</si>
  <si>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</si>
  <si>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</si>
  <si>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</si>
  <si>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</si>
  <si>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</si>
  <si>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</si>
  <si>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</si>
  <si>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</si>
  <si>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</si>
  <si>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</si>
  <si>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</si>
  <si>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</si>
  <si>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</si>
  <si>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</si>
  <si>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</si>
  <si>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</si>
  <si>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</si>
  <si>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</si>
  <si>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</si>
  <si>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</si>
  <si>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</si>
  <si>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</si>
  <si>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</si>
  <si>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</si>
  <si>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</si>
  <si>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</si>
  <si>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</si>
  <si>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</si>
  <si>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</si>
  <si>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</si>
  <si>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</si>
  <si>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</si>
  <si>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</si>
  <si>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</si>
  <si>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</si>
  <si>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</si>
  <si>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01/05/1995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</si>
  <si>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</si>
  <si>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</si>
  <si>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</si>
  <si>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</si>
  <si>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</si>
  <si>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</si>
  <si>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</si>
  <si>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</si>
  <si>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</si>
  <si>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</si>
  <si>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</si>
  <si>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</si>
  <si>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</si>
  <si>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</si>
  <si>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</si>
  <si>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</si>
  <si>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</si>
  <si>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</si>
  <si>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</si>
  <si>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</si>
  <si>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</si>
  <si>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</si>
  <si>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</si>
  <si>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</si>
  <si>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</si>
  <si>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</si>
  <si>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</si>
  <si>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</si>
  <si>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</si>
  <si>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</si>
  <si>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</si>
  <si>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</si>
  <si>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</si>
  <si>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</si>
  <si>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</si>
  <si>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</si>
  <si>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</si>
  <si>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</si>
  <si>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</si>
  <si>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</si>
  <si>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</si>
  <si>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</si>
  <si>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</si>
  <si>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</si>
  <si>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</si>
  <si>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</si>
  <si>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</si>
  <si>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</si>
  <si>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</si>
  <si>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</si>
  <si>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</si>
  <si>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</si>
  <si>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</si>
  <si>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</si>
  <si>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</si>
  <si>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</si>
  <si>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</si>
  <si>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</si>
  <si>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</si>
  <si>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</si>
  <si>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 xml:space="preserve">EXCEPCIONES PROPUESTAS EN LA DEMANDA:
1) EXCEPCIONES FORMULADAS POR QUIEN EFECTUÓ EL LLAMAMIENTO EN GARANTÍA A MI REPRESENTADA
2) AFILIACIÓN LIBRE Y ESPONTÁNEA DEL SEÑOR ISAAC LORDUY JIMÉNEZ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</si>
</sst>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0" borderId="1" xfId="0" applyFont="1" applyBorder="1" applyAlignment="1">
      <alignment horizontal="justify" vertical="top" wrapText="1"/>
    </xf>
    <xf numFmtId="14" fontId="0" fillId="0" borderId="1" xfId="0" applyNumberFormat="1"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applyAlignment="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5">
    <cellStyle name="Moneda [0]" xfId="1" builtinId="7"/>
    <cellStyle name="Moneda [0] 2" xfId="4"/>
    <cellStyle name="Moneda [0] 3" xf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2" tint="-0.749992370372631"/>
  </sheetPr>
  <dimension ref="A1:C29"/>
  <sheetViews>
    <sheetView tabSelected="1" topLeftCell="A16" zoomScale="80" zoomScaleNormal="80" workbookViewId="0">
      <selection activeCell="C18" sqref="C18"/>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38" t="s">
        <v>0</v>
      </c>
      <c r="B1" s="38"/>
      <c r="C1" s="38"/>
    </row>
    <row r="2" spans="1:3" x14ac:dyDescent="0.3">
      <c r="A2" s="5" t="s">
        <v>1</v>
      </c>
      <c r="B2" s="40" t="s">
        <v>2</v>
      </c>
      <c r="C2" s="41"/>
    </row>
    <row r="3" spans="1:3" x14ac:dyDescent="0.3">
      <c r="A3" s="5" t="s">
        <v>3</v>
      </c>
      <c r="B3" s="42" t="s">
        <v>4</v>
      </c>
      <c r="C3" s="43"/>
    </row>
    <row r="4" spans="1:3" x14ac:dyDescent="0.3">
      <c r="A4" s="5" t="s">
        <v>5</v>
      </c>
      <c r="B4" s="42" t="s">
        <v>6</v>
      </c>
      <c r="C4" s="43"/>
    </row>
    <row r="5" spans="1:3" ht="14.4" customHeight="1" x14ac:dyDescent="0.3">
      <c r="A5" s="5" t="s">
        <v>7</v>
      </c>
      <c r="B5" s="42" t="s">
        <v>8</v>
      </c>
      <c r="C5" s="43"/>
    </row>
    <row r="6" spans="1:3" x14ac:dyDescent="0.3">
      <c r="A6" s="5" t="s">
        <v>9</v>
      </c>
      <c r="B6" s="39" t="s">
        <v>10</v>
      </c>
      <c r="C6" s="39"/>
    </row>
    <row r="7" spans="1:3" x14ac:dyDescent="0.3">
      <c r="A7" s="5" t="s">
        <v>11</v>
      </c>
      <c r="B7" s="39" t="s">
        <v>12</v>
      </c>
      <c r="C7" s="39"/>
    </row>
    <row r="8" spans="1:3" x14ac:dyDescent="0.3">
      <c r="A8" s="5" t="s">
        <v>13</v>
      </c>
      <c r="B8" s="35" t="s">
        <v>14</v>
      </c>
      <c r="C8" s="35"/>
    </row>
    <row r="9" spans="1:3" x14ac:dyDescent="0.3">
      <c r="A9" s="5" t="s">
        <v>15</v>
      </c>
      <c r="B9" s="35" t="s">
        <v>12</v>
      </c>
      <c r="C9" s="35"/>
    </row>
    <row r="10" spans="1:3" x14ac:dyDescent="0.3">
      <c r="A10" s="5" t="s">
        <v>16</v>
      </c>
      <c r="B10" s="35" t="s">
        <v>12</v>
      </c>
      <c r="C10" s="35"/>
    </row>
    <row r="11" spans="1:3" ht="23.25" customHeight="1" x14ac:dyDescent="0.3">
      <c r="A11" s="5" t="s">
        <v>17</v>
      </c>
      <c r="B11" s="36" t="s">
        <v>18</v>
      </c>
      <c r="C11" s="37"/>
    </row>
    <row r="12" spans="1:3" x14ac:dyDescent="0.3">
      <c r="A12" s="44" t="s">
        <v>19</v>
      </c>
      <c r="B12" s="39" t="s">
        <v>20</v>
      </c>
      <c r="C12" s="39"/>
    </row>
    <row r="13" spans="1:3" ht="30" customHeight="1" x14ac:dyDescent="0.3">
      <c r="A13" s="44"/>
      <c r="B13" s="39"/>
      <c r="C13" s="39"/>
    </row>
    <row r="14" spans="1:3" ht="73.5" customHeight="1" x14ac:dyDescent="0.3">
      <c r="A14" s="44"/>
      <c r="B14" s="39"/>
      <c r="C14" s="39"/>
    </row>
    <row r="15" spans="1:3" ht="28.8" x14ac:dyDescent="0.3">
      <c r="A15" s="5" t="s">
        <v>21</v>
      </c>
      <c r="B15" s="48" t="s">
        <v>22</v>
      </c>
      <c r="C15" s="49"/>
    </row>
    <row r="16" spans="1:3" ht="33.75" customHeight="1" x14ac:dyDescent="0.3">
      <c r="A16" s="50" t="s">
        <v>23</v>
      </c>
      <c r="B16" s="51" t="s">
        <v>24</v>
      </c>
      <c r="C16" s="51"/>
    </row>
    <row r="17" spans="1:3" ht="33.75" customHeight="1" x14ac:dyDescent="0.3">
      <c r="A17" s="50"/>
      <c r="B17" s="11" t="s">
        <v>25</v>
      </c>
      <c r="C17" s="6"/>
    </row>
    <row r="18" spans="1:3" ht="33.75" customHeight="1" x14ac:dyDescent="0.3">
      <c r="A18" s="50"/>
      <c r="B18" s="11" t="s">
        <v>26</v>
      </c>
      <c r="C18" s="6"/>
    </row>
    <row r="19" spans="1:3" x14ac:dyDescent="0.3">
      <c r="A19" s="50"/>
      <c r="B19" s="52" t="s">
        <v>27</v>
      </c>
      <c r="C19" s="53"/>
    </row>
    <row r="20" spans="1:3" x14ac:dyDescent="0.3">
      <c r="A20" s="50"/>
      <c r="B20" s="11"/>
      <c r="C20" s="6"/>
    </row>
    <row r="21" spans="1:3" x14ac:dyDescent="0.3">
      <c r="A21" s="50"/>
      <c r="B21" s="11"/>
      <c r="C21" s="6"/>
    </row>
    <row r="22" spans="1:3" x14ac:dyDescent="0.3">
      <c r="A22" s="50"/>
      <c r="B22" s="52" t="s">
        <v>28</v>
      </c>
      <c r="C22" s="53"/>
    </row>
    <row r="23" spans="1:3" x14ac:dyDescent="0.3">
      <c r="A23" s="50"/>
      <c r="B23" s="11"/>
      <c r="C23" s="16"/>
    </row>
    <row r="24" spans="1:3" x14ac:dyDescent="0.3">
      <c r="A24" s="5" t="s">
        <v>29</v>
      </c>
      <c r="B24" s="39" t="s">
        <v>30</v>
      </c>
      <c r="C24" s="39"/>
    </row>
    <row r="25" spans="1:3" x14ac:dyDescent="0.3">
      <c r="A25" s="5" t="s">
        <v>31</v>
      </c>
      <c r="B25" s="39" t="s">
        <v>32</v>
      </c>
      <c r="C25" s="39"/>
    </row>
    <row r="26" spans="1:3" x14ac:dyDescent="0.3">
      <c r="A26" s="5" t="s">
        <v>33</v>
      </c>
      <c r="B26" s="39" t="s">
        <v>34</v>
      </c>
      <c r="C26" s="39"/>
    </row>
    <row r="27" spans="1:3" x14ac:dyDescent="0.3">
      <c r="A27" s="5" t="s">
        <v>35</v>
      </c>
      <c r="B27" s="46">
        <v>45135</v>
      </c>
      <c r="C27" s="47"/>
    </row>
    <row r="28" spans="1:3" x14ac:dyDescent="0.3">
      <c r="A28" s="5" t="s">
        <v>36</v>
      </c>
      <c r="B28" s="45" t="s">
        <v>37</v>
      </c>
      <c r="C28" s="45"/>
    </row>
    <row r="29" spans="1:3" x14ac:dyDescent="0.3">
      <c r="A29" s="5" t="s">
        <v>38</v>
      </c>
      <c r="B29" s="45">
        <v>45229</v>
      </c>
      <c r="C29" s="39"/>
    </row>
  </sheetData>
  <mergeCells count="24">
    <mergeCell ref="B28:C28"/>
    <mergeCell ref="B29:C29"/>
    <mergeCell ref="B27:C27"/>
    <mergeCell ref="B15:C15"/>
    <mergeCell ref="A16:A23"/>
    <mergeCell ref="B16:C16"/>
    <mergeCell ref="B19:C19"/>
    <mergeCell ref="B22:C22"/>
    <mergeCell ref="A12:A14"/>
    <mergeCell ref="B12:C14"/>
    <mergeCell ref="B24:C24"/>
    <mergeCell ref="B25:C25"/>
    <mergeCell ref="B26:C26"/>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2" tint="-0.749992370372631"/>
  </sheetPr>
  <dimension ref="A1:C53"/>
  <sheetViews>
    <sheetView zoomScale="70" zoomScaleNormal="70" workbookViewId="0">
      <selection activeCell="B2" sqref="B2:C2"/>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54" t="s">
        <v>39</v>
      </c>
      <c r="B1" s="54"/>
      <c r="C1" s="54"/>
    </row>
    <row r="2" spans="1:3" x14ac:dyDescent="0.3">
      <c r="A2" s="13" t="s">
        <v>40</v>
      </c>
      <c r="B2" s="55" t="s">
        <v>41</v>
      </c>
      <c r="C2" s="56"/>
    </row>
    <row r="3" spans="1:3" x14ac:dyDescent="0.3">
      <c r="A3" s="5" t="s">
        <v>1</v>
      </c>
      <c r="B3" s="39" t="str">
        <f>'GENERALES NOTA 322'!B2:C2</f>
        <v>13001310500520230009900</v>
      </c>
      <c r="C3" s="39"/>
    </row>
    <row r="4" spans="1:3" x14ac:dyDescent="0.3">
      <c r="A4" s="5" t="s">
        <v>3</v>
      </c>
      <c r="B4" s="39" t="str">
        <f>'GENERALES NOTA 322'!B3:C3</f>
        <v>JUZGADO 5 LABORAL DEL CIRCUITO DE CARTAGENA</v>
      </c>
      <c r="C4" s="39"/>
    </row>
    <row r="5" spans="1:3" x14ac:dyDescent="0.3">
      <c r="A5" s="5" t="s">
        <v>5</v>
      </c>
      <c r="B5" s="39" t="str">
        <f>'GENERALES NOTA 322'!B4:C4</f>
        <v>COLFONDOS Y OTRO</v>
      </c>
      <c r="C5" s="39"/>
    </row>
    <row r="6" spans="1:3" x14ac:dyDescent="0.3">
      <c r="A6" s="5" t="s">
        <v>7</v>
      </c>
      <c r="B6" s="39" t="str">
        <f>'GENERALES NOTA 322'!B5:C5</f>
        <v>ISAAC LORDUY JIMÉNEZ CC. 73.104.221</v>
      </c>
      <c r="C6" s="39"/>
    </row>
    <row r="7" spans="1:3" x14ac:dyDescent="0.3">
      <c r="A7" s="5" t="s">
        <v>9</v>
      </c>
      <c r="B7" s="39" t="str">
        <f>'GENERALES NOTA 322'!B6:C6</f>
        <v>LLAMADA EN GARANTIA</v>
      </c>
      <c r="C7" s="39"/>
    </row>
    <row r="8" spans="1:3" x14ac:dyDescent="0.3">
      <c r="A8" s="13" t="s">
        <v>42</v>
      </c>
      <c r="B8" s="39"/>
      <c r="C8" s="39"/>
    </row>
    <row r="9" spans="1:3" x14ac:dyDescent="0.3">
      <c r="A9" s="13" t="s">
        <v>17</v>
      </c>
      <c r="B9" s="39"/>
      <c r="C9" s="39"/>
    </row>
    <row r="10" spans="1:3" x14ac:dyDescent="0.3">
      <c r="A10" s="13" t="s">
        <v>43</v>
      </c>
      <c r="B10" s="55"/>
      <c r="C10" s="57"/>
    </row>
    <row r="11" spans="1:3" x14ac:dyDescent="0.3">
      <c r="A11" s="13" t="s">
        <v>44</v>
      </c>
      <c r="B11" s="55"/>
      <c r="C11" s="56"/>
    </row>
    <row r="12" spans="1:3" x14ac:dyDescent="0.3">
      <c r="A12" s="13" t="s">
        <v>45</v>
      </c>
      <c r="B12" s="42"/>
      <c r="C12" s="43"/>
    </row>
    <row r="13" spans="1:3" x14ac:dyDescent="0.3">
      <c r="A13" s="13" t="s">
        <v>46</v>
      </c>
      <c r="B13" s="39"/>
      <c r="C13" s="39"/>
    </row>
    <row r="14" spans="1:3" x14ac:dyDescent="0.3">
      <c r="A14" s="13" t="s">
        <v>47</v>
      </c>
      <c r="B14" s="39"/>
      <c r="C14" s="39"/>
    </row>
    <row r="15" spans="1:3" x14ac:dyDescent="0.3">
      <c r="A15" s="13" t="s">
        <v>48</v>
      </c>
      <c r="B15" s="39"/>
      <c r="C15" s="39"/>
    </row>
    <row r="16" spans="1:3" x14ac:dyDescent="0.3">
      <c r="A16" s="58" t="s">
        <v>49</v>
      </c>
      <c r="B16" s="39"/>
      <c r="C16" s="39"/>
    </row>
    <row r="17" spans="1:3" x14ac:dyDescent="0.3">
      <c r="A17" s="59"/>
      <c r="B17" s="9" t="s">
        <v>50</v>
      </c>
      <c r="C17" s="10" t="s">
        <v>51</v>
      </c>
    </row>
    <row r="18" spans="1:3" x14ac:dyDescent="0.3">
      <c r="A18" s="59"/>
      <c r="B18" s="11"/>
      <c r="C18" s="11"/>
    </row>
    <row r="19" spans="1:3" x14ac:dyDescent="0.3">
      <c r="A19" s="59"/>
      <c r="B19" s="11"/>
      <c r="C19" s="11"/>
    </row>
    <row r="20" spans="1:3" x14ac:dyDescent="0.3">
      <c r="A20" s="59"/>
      <c r="B20" s="11"/>
      <c r="C20" s="11"/>
    </row>
    <row r="21" spans="1:3" x14ac:dyDescent="0.3">
      <c r="A21" s="13" t="s">
        <v>52</v>
      </c>
      <c r="B21" s="39"/>
      <c r="C21" s="39"/>
    </row>
    <row r="22" spans="1:3" x14ac:dyDescent="0.3">
      <c r="A22" s="13" t="s">
        <v>53</v>
      </c>
      <c r="B22" s="42"/>
      <c r="C22" s="43"/>
    </row>
    <row r="23" spans="1:3" x14ac:dyDescent="0.3">
      <c r="A23" s="13" t="s">
        <v>54</v>
      </c>
      <c r="B23" s="39"/>
      <c r="C23" s="39"/>
    </row>
    <row r="24" spans="1:3" x14ac:dyDescent="0.3">
      <c r="A24" s="13" t="s">
        <v>55</v>
      </c>
      <c r="B24" s="39"/>
      <c r="C24" s="39"/>
    </row>
    <row r="25" spans="1:3" x14ac:dyDescent="0.3">
      <c r="A25" s="13" t="s">
        <v>56</v>
      </c>
      <c r="B25" s="39"/>
      <c r="C25" s="39"/>
    </row>
    <row r="26" spans="1:3" x14ac:dyDescent="0.3">
      <c r="A26" s="12" t="s">
        <v>57</v>
      </c>
      <c r="B26" s="39"/>
      <c r="C26" s="39"/>
    </row>
    <row r="27" spans="1:3" x14ac:dyDescent="0.3">
      <c r="A27" s="60" t="s">
        <v>58</v>
      </c>
      <c r="B27" s="60"/>
      <c r="C27" s="60"/>
    </row>
    <row r="28" spans="1:3" ht="14.4" customHeight="1" x14ac:dyDescent="0.3">
      <c r="A28" s="61" t="s">
        <v>59</v>
      </c>
      <c r="B28" s="62"/>
      <c r="C28" s="31"/>
    </row>
    <row r="29" spans="1:3" ht="14.4" customHeight="1" x14ac:dyDescent="0.3">
      <c r="A29" s="63" t="s">
        <v>60</v>
      </c>
      <c r="B29" s="64"/>
      <c r="C29" s="31"/>
    </row>
    <row r="30" spans="1:3" ht="14.4" customHeight="1" x14ac:dyDescent="0.3">
      <c r="A30" s="63" t="s">
        <v>61</v>
      </c>
      <c r="B30" s="64"/>
      <c r="C30" s="32"/>
    </row>
    <row r="31" spans="1:3" ht="14.4" customHeight="1" x14ac:dyDescent="0.3">
      <c r="A31" s="63" t="s">
        <v>62</v>
      </c>
      <c r="B31" s="64"/>
      <c r="C31" s="31"/>
    </row>
    <row r="32" spans="1:3" x14ac:dyDescent="0.3">
      <c r="A32" s="63" t="s">
        <v>63</v>
      </c>
      <c r="B32" s="64"/>
      <c r="C32" s="31"/>
    </row>
    <row r="33" spans="1:3" ht="14.4" customHeight="1" x14ac:dyDescent="0.3">
      <c r="A33" s="63" t="s">
        <v>64</v>
      </c>
      <c r="B33" s="64"/>
      <c r="C33" s="31"/>
    </row>
    <row r="34" spans="1:3" ht="14.4" customHeight="1" x14ac:dyDescent="0.3">
      <c r="A34" s="63" t="s">
        <v>65</v>
      </c>
      <c r="B34" s="64"/>
      <c r="C34" s="33"/>
    </row>
    <row r="35" spans="1:3" x14ac:dyDescent="0.3">
      <c r="A35" s="61" t="s">
        <v>66</v>
      </c>
      <c r="B35" s="62"/>
      <c r="C35" s="34"/>
    </row>
    <row r="36" spans="1:3" x14ac:dyDescent="0.3">
      <c r="A36" s="66" t="s">
        <v>67</v>
      </c>
      <c r="B36" s="66"/>
      <c r="C36" s="66"/>
    </row>
    <row r="37" spans="1:3" x14ac:dyDescent="0.3">
      <c r="A37" s="65" t="s">
        <v>68</v>
      </c>
      <c r="B37" s="65"/>
      <c r="C37" s="11"/>
    </row>
    <row r="38" spans="1:3" x14ac:dyDescent="0.3">
      <c r="A38" s="65" t="s">
        <v>69</v>
      </c>
      <c r="B38" s="65"/>
      <c r="C38" s="11"/>
    </row>
    <row r="39" spans="1:3" x14ac:dyDescent="0.3">
      <c r="A39" s="65" t="s">
        <v>70</v>
      </c>
      <c r="B39" s="65"/>
      <c r="C39" s="11"/>
    </row>
    <row r="40" spans="1:3" x14ac:dyDescent="0.3">
      <c r="A40" s="65" t="s">
        <v>71</v>
      </c>
      <c r="B40" s="65"/>
      <c r="C40" s="11"/>
    </row>
    <row r="41" spans="1:3" x14ac:dyDescent="0.3">
      <c r="A41" s="65" t="s">
        <v>72</v>
      </c>
      <c r="B41" s="65"/>
      <c r="C41" s="11"/>
    </row>
    <row r="42" spans="1:3" x14ac:dyDescent="0.3">
      <c r="A42" s="65" t="s">
        <v>73</v>
      </c>
      <c r="B42" s="65"/>
      <c r="C42" s="11"/>
    </row>
    <row r="43" spans="1:3" x14ac:dyDescent="0.3">
      <c r="A43" s="65" t="s">
        <v>74</v>
      </c>
      <c r="B43" s="65"/>
      <c r="C43" s="11"/>
    </row>
    <row r="44" spans="1:3" x14ac:dyDescent="0.3">
      <c r="A44" s="65" t="s">
        <v>75</v>
      </c>
      <c r="B44" s="65"/>
      <c r="C44" s="11"/>
    </row>
    <row r="45" spans="1:3" x14ac:dyDescent="0.3">
      <c r="A45" s="65" t="s">
        <v>76</v>
      </c>
      <c r="B45" s="65"/>
      <c r="C45" s="11"/>
    </row>
    <row r="46" spans="1:3" x14ac:dyDescent="0.3">
      <c r="A46" s="65" t="s">
        <v>77</v>
      </c>
      <c r="B46" s="65"/>
      <c r="C46" s="11"/>
    </row>
    <row r="47" spans="1:3" x14ac:dyDescent="0.3">
      <c r="A47" s="65" t="s">
        <v>78</v>
      </c>
      <c r="B47" s="65"/>
      <c r="C47" s="11"/>
    </row>
    <row r="48" spans="1:3" x14ac:dyDescent="0.3">
      <c r="A48" s="65" t="s">
        <v>79</v>
      </c>
      <c r="B48" s="65"/>
      <c r="C48" s="11"/>
    </row>
    <row r="49" spans="1:3" x14ac:dyDescent="0.3">
      <c r="A49" s="65" t="s">
        <v>80</v>
      </c>
      <c r="B49" s="65"/>
      <c r="C49" s="11"/>
    </row>
    <row r="50" spans="1:3" x14ac:dyDescent="0.3">
      <c r="A50" s="65" t="s">
        <v>81</v>
      </c>
      <c r="B50" s="65"/>
      <c r="C50" s="11"/>
    </row>
    <row r="51" spans="1:3" x14ac:dyDescent="0.3">
      <c r="A51" s="65" t="s">
        <v>82</v>
      </c>
      <c r="B51" s="65"/>
      <c r="C51" s="11"/>
    </row>
    <row r="52" spans="1:3" x14ac:dyDescent="0.3">
      <c r="A52" s="65" t="s">
        <v>83</v>
      </c>
      <c r="B52" s="65"/>
      <c r="C52" s="11"/>
    </row>
    <row r="53" spans="1:3" x14ac:dyDescent="0.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Hoja2!$D$2:$D$3</xm:f>
          </x14:formula1>
          <xm:sqref>B22:C22</xm:sqref>
        </x14:dataValidation>
        <x14:dataValidation type="list" allowBlank="1" showInputMessage="1" showErrorMessage="1">
          <x14:formula1>
            <xm:f>Hoja2!$C$2:$C$4</xm:f>
          </x14:formula1>
          <xm:sqref>B16:C16</xm:sqref>
        </x14:dataValidation>
        <x14:dataValidation type="list" allowBlank="1" showInputMessage="1" showErrorMessage="1">
          <x14:formula1>
            <xm:f>Hoja2!$A$2:$A$5</xm:f>
          </x14:formula1>
          <xm:sqref>B12:C12</xm:sqref>
        </x14:dataValidation>
        <x14:dataValidation type="list" allowBlank="1" showInputMessage="1" showErrorMessage="1">
          <x14:formula1>
            <xm:f>Hoja2!$E$2:$E$8</xm:f>
          </x14:formula1>
          <xm:sqref>B23:C23</xm:sqref>
        </x14:dataValidation>
        <x14:dataValidation type="list" allowBlank="1" showInputMessage="1" showErrorMessage="1">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749992370372631"/>
  </sheetPr>
  <dimension ref="A1:I37"/>
  <sheetViews>
    <sheetView topLeftCell="A15" zoomScaleNormal="100" workbookViewId="0">
      <selection activeCell="B24" sqref="B24:C24"/>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54" t="s">
        <v>84</v>
      </c>
      <c r="B1" s="54"/>
      <c r="C1" s="54"/>
    </row>
    <row r="2" spans="1:6" x14ac:dyDescent="0.3">
      <c r="A2" s="20" t="s">
        <v>40</v>
      </c>
      <c r="B2" s="84" t="s">
        <v>41</v>
      </c>
      <c r="C2" s="85"/>
    </row>
    <row r="3" spans="1:6" x14ac:dyDescent="0.3">
      <c r="A3" s="21" t="s">
        <v>1</v>
      </c>
      <c r="B3" s="86" t="str">
        <f>'GENERALES NOTA 322'!B2:C2</f>
        <v>13001310500520230009900</v>
      </c>
      <c r="C3" s="86"/>
    </row>
    <row r="4" spans="1:6" x14ac:dyDescent="0.3">
      <c r="A4" s="21" t="s">
        <v>3</v>
      </c>
      <c r="B4" s="86" t="str">
        <f>'GENERALES NOTA 322'!B3:C3</f>
        <v>JUZGADO 5 LABORAL DEL CIRCUITO DE CARTAGENA</v>
      </c>
      <c r="C4" s="86"/>
    </row>
    <row r="5" spans="1:6" x14ac:dyDescent="0.3">
      <c r="A5" s="21" t="s">
        <v>5</v>
      </c>
      <c r="B5" s="86" t="str">
        <f>'GENERALES NOTA 322'!B4:C4</f>
        <v>COLFONDOS Y OTRO</v>
      </c>
      <c r="C5" s="86"/>
    </row>
    <row r="6" spans="1:6" ht="14.4" customHeight="1" x14ac:dyDescent="0.3">
      <c r="A6" s="21" t="s">
        <v>7</v>
      </c>
      <c r="B6" s="86" t="str">
        <f>'GENERALES NOTA 322'!B5:C5</f>
        <v>ISAAC LORDUY JIMÉNEZ CC. 73.104.221</v>
      </c>
      <c r="C6" s="86"/>
    </row>
    <row r="7" spans="1:6" x14ac:dyDescent="0.3">
      <c r="A7" s="21" t="s">
        <v>9</v>
      </c>
      <c r="B7" s="86" t="str">
        <f>'GENERALES NOTA 322'!B6:C6</f>
        <v>LLAMADA EN GARANTIA</v>
      </c>
      <c r="C7" s="86"/>
    </row>
    <row r="8" spans="1:6" ht="28.8" x14ac:dyDescent="0.3">
      <c r="A8" s="21" t="s">
        <v>21</v>
      </c>
      <c r="B8" s="80" t="str">
        <f>'GENERALES NOTA 322'!B15:C15</f>
        <v>NO ES POSIBLE CUANTIFICAR LAS PRETENSIONES DE LA DEMANDA EN ATENCIÓN A LA NATURALEZA DEL PROCESO.</v>
      </c>
      <c r="C8" s="81"/>
    </row>
    <row r="9" spans="1:6" x14ac:dyDescent="0.3">
      <c r="A9" s="87" t="s">
        <v>23</v>
      </c>
      <c r="B9" s="71" t="s">
        <v>24</v>
      </c>
      <c r="C9" s="72"/>
    </row>
    <row r="10" spans="1:6" x14ac:dyDescent="0.3">
      <c r="A10" s="87"/>
      <c r="B10" s="22" t="s">
        <v>25</v>
      </c>
      <c r="C10" s="19">
        <f>'GENERALES NOTA 322'!C17</f>
        <v>0</v>
      </c>
    </row>
    <row r="11" spans="1:6" x14ac:dyDescent="0.3">
      <c r="A11" s="87"/>
      <c r="B11" s="22" t="s">
        <v>26</v>
      </c>
      <c r="C11" s="19">
        <f>'GENERALES NOTA 322'!C18</f>
        <v>0</v>
      </c>
    </row>
    <row r="12" spans="1:6" x14ac:dyDescent="0.3">
      <c r="A12" s="87"/>
      <c r="B12" s="71"/>
      <c r="C12" s="72"/>
    </row>
    <row r="13" spans="1:6" x14ac:dyDescent="0.3">
      <c r="A13" s="87"/>
      <c r="B13" s="22" t="s">
        <v>85</v>
      </c>
      <c r="C13" s="24"/>
    </row>
    <row r="14" spans="1:6" x14ac:dyDescent="0.3">
      <c r="A14" s="87"/>
      <c r="B14" s="22" t="s">
        <v>86</v>
      </c>
      <c r="C14" s="24"/>
      <c r="E14" t="s">
        <v>87</v>
      </c>
      <c r="F14" s="17">
        <v>0.7</v>
      </c>
    </row>
    <row r="15" spans="1:6" x14ac:dyDescent="0.3">
      <c r="A15" s="23" t="s">
        <v>88</v>
      </c>
      <c r="B15" s="84" t="s">
        <v>89</v>
      </c>
      <c r="C15" s="85"/>
    </row>
    <row r="16" spans="1:6" ht="15" customHeight="1" x14ac:dyDescent="0.3">
      <c r="A16" s="21" t="s">
        <v>90</v>
      </c>
      <c r="B16" s="82" t="s">
        <v>91</v>
      </c>
      <c r="C16" s="83"/>
    </row>
    <row r="17" spans="1:3" ht="28.5" customHeight="1" x14ac:dyDescent="0.3">
      <c r="A17" s="14" t="s">
        <v>92</v>
      </c>
      <c r="B17" s="73">
        <f>((C19+C20+C22+C23)-C26)*C25*C27</f>
        <v>0</v>
      </c>
      <c r="C17" s="73"/>
    </row>
    <row r="18" spans="1:3" x14ac:dyDescent="0.3">
      <c r="A18" s="23" t="s">
        <v>93</v>
      </c>
      <c r="B18" s="78" t="s">
        <v>24</v>
      </c>
      <c r="C18" s="79"/>
    </row>
    <row r="19" spans="1:3" x14ac:dyDescent="0.3">
      <c r="A19" s="69"/>
      <c r="B19" s="22" t="s">
        <v>25</v>
      </c>
      <c r="C19" s="19">
        <v>0</v>
      </c>
    </row>
    <row r="20" spans="1:3" x14ac:dyDescent="0.3">
      <c r="A20" s="70"/>
      <c r="B20" s="22" t="s">
        <v>26</v>
      </c>
      <c r="C20" s="19">
        <v>0</v>
      </c>
    </row>
    <row r="21" spans="1:3" x14ac:dyDescent="0.3">
      <c r="A21" s="70"/>
      <c r="B21" s="71" t="s">
        <v>27</v>
      </c>
      <c r="C21" s="72"/>
    </row>
    <row r="22" spans="1:3" x14ac:dyDescent="0.3">
      <c r="A22" s="70"/>
      <c r="B22" s="22" t="s">
        <v>85</v>
      </c>
      <c r="C22" s="19">
        <v>0</v>
      </c>
    </row>
    <row r="23" spans="1:3" ht="28.8" x14ac:dyDescent="0.3">
      <c r="A23" s="70"/>
      <c r="B23" s="22" t="s">
        <v>94</v>
      </c>
      <c r="C23" s="19">
        <v>0</v>
      </c>
    </row>
    <row r="24" spans="1:3" x14ac:dyDescent="0.3">
      <c r="A24" s="70"/>
      <c r="B24" s="71" t="s">
        <v>95</v>
      </c>
      <c r="C24" s="72"/>
    </row>
    <row r="25" spans="1:3" x14ac:dyDescent="0.3">
      <c r="A25" s="25"/>
      <c r="B25" s="22" t="s">
        <v>96</v>
      </c>
      <c r="C25" s="26">
        <v>0</v>
      </c>
    </row>
    <row r="26" spans="1:3" x14ac:dyDescent="0.3">
      <c r="A26" s="27"/>
      <c r="B26" s="22" t="s">
        <v>44</v>
      </c>
      <c r="C26" s="28">
        <v>0</v>
      </c>
    </row>
    <row r="27" spans="1:3" x14ac:dyDescent="0.3">
      <c r="A27" s="27"/>
      <c r="B27" s="22" t="s">
        <v>97</v>
      </c>
      <c r="C27" s="26">
        <v>0</v>
      </c>
    </row>
    <row r="28" spans="1:3" x14ac:dyDescent="0.3">
      <c r="A28" s="18" t="s">
        <v>98</v>
      </c>
      <c r="B28" s="73">
        <f>IFERROR(B17*(VLOOKUP(B15,Hoja2!$G$1:$H$6,2,0)),16666)</f>
        <v>16666</v>
      </c>
      <c r="C28" s="73"/>
    </row>
    <row r="29" spans="1:3" ht="28.8" x14ac:dyDescent="0.3">
      <c r="A29" s="21" t="s">
        <v>99</v>
      </c>
      <c r="B29" s="74" t="s">
        <v>100</v>
      </c>
      <c r="C29" s="75"/>
    </row>
    <row r="30" spans="1:3" ht="28.8" x14ac:dyDescent="0.3">
      <c r="A30" s="21" t="s">
        <v>101</v>
      </c>
      <c r="B30" s="76" t="s">
        <v>152</v>
      </c>
      <c r="C30" s="77"/>
    </row>
    <row r="31" spans="1:3" ht="18" x14ac:dyDescent="0.3">
      <c r="A31" s="29" t="s">
        <v>102</v>
      </c>
      <c r="B31" s="29"/>
      <c r="C31" s="29"/>
    </row>
    <row r="32" spans="1:3" x14ac:dyDescent="0.3">
      <c r="A32" s="30" t="s">
        <v>103</v>
      </c>
      <c r="B32" s="68"/>
      <c r="C32" s="68"/>
    </row>
    <row r="33" spans="1:3" x14ac:dyDescent="0.3">
      <c r="A33" s="30" t="s">
        <v>104</v>
      </c>
      <c r="B33" s="68"/>
      <c r="C33" s="68"/>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18:C18"/>
    <mergeCell ref="B17:C17"/>
    <mergeCell ref="B32:C32"/>
    <mergeCell ref="A1:C1"/>
    <mergeCell ref="B8:C8"/>
    <mergeCell ref="B16:C16"/>
    <mergeCell ref="B15:C15"/>
    <mergeCell ref="B2:C2"/>
    <mergeCell ref="B3:C3"/>
    <mergeCell ref="B4:C4"/>
    <mergeCell ref="B5:C5"/>
    <mergeCell ref="B6:C6"/>
    <mergeCell ref="B7:C7"/>
    <mergeCell ref="A9:A14"/>
    <mergeCell ref="B9:C9"/>
    <mergeCell ref="B12:C12"/>
    <mergeCell ref="B33:C33"/>
    <mergeCell ref="A19:A24"/>
    <mergeCell ref="B21:C21"/>
    <mergeCell ref="B24:C24"/>
    <mergeCell ref="B28:C28"/>
    <mergeCell ref="B29:C29"/>
    <mergeCell ref="B30:C30"/>
  </mergeCells>
  <dataValidations count="1">
    <dataValidation type="decimal" operator="lessThanOrEqual" allowBlank="1" showInputMessage="1" showErrorMessage="1" sqref="C25">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54" t="s">
        <v>105</v>
      </c>
      <c r="B1" s="54"/>
      <c r="C1" s="54"/>
    </row>
    <row r="2" spans="1:3" ht="17.100000000000001" customHeight="1" x14ac:dyDescent="0.3">
      <c r="A2" s="13" t="s">
        <v>40</v>
      </c>
      <c r="B2" s="55" t="str">
        <f>'[2]AUTOS NOTA 321'!B2:C2</f>
        <v xml:space="preserve">SINIESTRO   LEGIS </v>
      </c>
      <c r="C2" s="56"/>
    </row>
    <row r="3" spans="1:3" ht="15.9" customHeight="1" x14ac:dyDescent="0.3">
      <c r="A3" s="5" t="s">
        <v>1</v>
      </c>
      <c r="B3" s="39" t="str">
        <f>'GENERALES NOTA 322'!B2:C2</f>
        <v>13001310500520230009900</v>
      </c>
      <c r="C3" s="39"/>
    </row>
    <row r="4" spans="1:3" x14ac:dyDescent="0.3">
      <c r="A4" s="5" t="s">
        <v>3</v>
      </c>
      <c r="B4" s="39" t="str">
        <f>'GENERALES NOTA 322'!B3:C3</f>
        <v>JUZGADO 5 LABORAL DEL CIRCUITO DE CARTAGENA</v>
      </c>
      <c r="C4" s="39"/>
    </row>
    <row r="5" spans="1:3" ht="29.1" customHeight="1" x14ac:dyDescent="0.3">
      <c r="A5" s="5" t="s">
        <v>5</v>
      </c>
      <c r="B5" s="39" t="str">
        <f>'GENERALES NOTA 322'!B4:C4</f>
        <v>COLFONDOS Y OTRO</v>
      </c>
      <c r="C5" s="39"/>
    </row>
    <row r="6" spans="1:3" x14ac:dyDescent="0.3">
      <c r="A6" s="5" t="s">
        <v>7</v>
      </c>
      <c r="B6" s="39" t="str">
        <f>'GENERALES NOTA 322'!B5:C5</f>
        <v>ISAAC LORDUY JIMÉNEZ CC. 73.104.221</v>
      </c>
      <c r="C6" s="39"/>
    </row>
    <row r="7" spans="1:3" ht="43.5" customHeight="1" x14ac:dyDescent="0.3">
      <c r="A7" s="5" t="s">
        <v>9</v>
      </c>
      <c r="B7" s="39" t="str">
        <f>'GENERALES NOTA 322'!B6:C6</f>
        <v>LLAMADA EN GARANTIA</v>
      </c>
      <c r="C7" s="39"/>
    </row>
    <row r="8" spans="1:3" x14ac:dyDescent="0.3">
      <c r="A8" s="5" t="s">
        <v>106</v>
      </c>
      <c r="B8" s="39"/>
      <c r="C8" s="39"/>
    </row>
    <row r="9" spans="1:3" x14ac:dyDescent="0.3">
      <c r="A9" s="15" t="s">
        <v>93</v>
      </c>
      <c r="B9" s="88"/>
      <c r="C9" s="88"/>
    </row>
    <row r="10" spans="1:3" x14ac:dyDescent="0.3">
      <c r="A10" s="15" t="s">
        <v>107</v>
      </c>
      <c r="B10" s="39"/>
      <c r="C10" s="39"/>
    </row>
    <row r="11" spans="1:3" ht="28.8" x14ac:dyDescent="0.3">
      <c r="A11" s="15" t="s">
        <v>108</v>
      </c>
      <c r="B11" s="89"/>
      <c r="C11" s="67"/>
    </row>
    <row r="12" spans="1:3" ht="57.6" x14ac:dyDescent="0.3">
      <c r="A12" s="5" t="s">
        <v>109</v>
      </c>
      <c r="B12" s="39"/>
      <c r="C12" s="39"/>
    </row>
    <row r="13" spans="1:3" ht="57.6" x14ac:dyDescent="0.3">
      <c r="A13" s="5" t="s">
        <v>110</v>
      </c>
      <c r="B13" s="39"/>
      <c r="C13" s="39"/>
    </row>
    <row r="14" spans="1:3" x14ac:dyDescent="0.3">
      <c r="A14" s="5" t="s">
        <v>111</v>
      </c>
      <c r="B14" s="11"/>
      <c r="C14" s="11"/>
    </row>
    <row r="15" spans="1:3" x14ac:dyDescent="0.3">
      <c r="A15" s="15" t="s">
        <v>112</v>
      </c>
      <c r="B15" s="39"/>
      <c r="C15" s="39"/>
    </row>
    <row r="16" spans="1:3" x14ac:dyDescent="0.3">
      <c r="A16" s="11" t="s">
        <v>113</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114</v>
      </c>
    </row>
    <row r="2" spans="1:1" x14ac:dyDescent="0.3">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45</v>
      </c>
      <c r="B1" t="s">
        <v>116</v>
      </c>
      <c r="C1" s="8" t="s">
        <v>49</v>
      </c>
      <c r="D1" s="8" t="s">
        <v>53</v>
      </c>
      <c r="E1" s="3" t="s">
        <v>54</v>
      </c>
      <c r="F1" s="2" t="s">
        <v>87</v>
      </c>
      <c r="G1" s="2" t="s">
        <v>117</v>
      </c>
      <c r="H1" s="4">
        <v>0.7</v>
      </c>
      <c r="I1" t="s">
        <v>118</v>
      </c>
      <c r="J1" t="s">
        <v>119</v>
      </c>
      <c r="L1" t="s">
        <v>10</v>
      </c>
    </row>
    <row r="2" spans="1:12" x14ac:dyDescent="0.3">
      <c r="A2" t="s">
        <v>120</v>
      </c>
      <c r="B2" t="s">
        <v>115</v>
      </c>
      <c r="C2" t="s">
        <v>121</v>
      </c>
      <c r="D2" s="2" t="s">
        <v>122</v>
      </c>
      <c r="E2" s="1" t="s">
        <v>123</v>
      </c>
      <c r="F2" s="2" t="s">
        <v>89</v>
      </c>
      <c r="G2" s="2" t="s">
        <v>124</v>
      </c>
      <c r="H2" s="4">
        <v>0.25</v>
      </c>
      <c r="I2" t="s">
        <v>125</v>
      </c>
      <c r="J2" t="s">
        <v>126</v>
      </c>
      <c r="L2" t="s">
        <v>127</v>
      </c>
    </row>
    <row r="3" spans="1:12" x14ac:dyDescent="0.3">
      <c r="A3" t="s">
        <v>128</v>
      </c>
      <c r="C3" t="s">
        <v>129</v>
      </c>
      <c r="D3" s="2" t="s">
        <v>130</v>
      </c>
      <c r="E3" s="1" t="s">
        <v>131</v>
      </c>
      <c r="F3" s="2" t="s">
        <v>132</v>
      </c>
      <c r="G3" s="2" t="s">
        <v>133</v>
      </c>
      <c r="H3" s="4">
        <v>0.55000000000000004</v>
      </c>
      <c r="I3" t="s">
        <v>134</v>
      </c>
      <c r="J3" t="s">
        <v>135</v>
      </c>
    </row>
    <row r="4" spans="1:12" x14ac:dyDescent="0.3">
      <c r="A4" t="s">
        <v>136</v>
      </c>
      <c r="C4" t="s">
        <v>137</v>
      </c>
      <c r="E4" s="1" t="s">
        <v>138</v>
      </c>
      <c r="G4" s="2" t="s">
        <v>139</v>
      </c>
      <c r="H4" s="4">
        <v>0.15</v>
      </c>
      <c r="I4" t="s">
        <v>140</v>
      </c>
      <c r="J4" t="s">
        <v>141</v>
      </c>
    </row>
    <row r="5" spans="1:12" x14ac:dyDescent="0.3">
      <c r="A5" t="s">
        <v>142</v>
      </c>
      <c r="E5" s="1" t="s">
        <v>143</v>
      </c>
      <c r="G5" s="2" t="s">
        <v>144</v>
      </c>
      <c r="H5" s="4">
        <v>0.7</v>
      </c>
      <c r="I5" t="s">
        <v>145</v>
      </c>
      <c r="J5" t="s">
        <v>146</v>
      </c>
    </row>
    <row r="6" spans="1:12" x14ac:dyDescent="0.3">
      <c r="E6" s="1" t="s">
        <v>147</v>
      </c>
      <c r="G6" s="2" t="s">
        <v>148</v>
      </c>
      <c r="H6" s="4">
        <v>0.3</v>
      </c>
      <c r="J6" t="s">
        <v>149</v>
      </c>
    </row>
    <row r="7" spans="1:12" x14ac:dyDescent="0.3">
      <c r="E7" s="1" t="s">
        <v>150</v>
      </c>
      <c r="G7" s="2" t="s">
        <v>89</v>
      </c>
    </row>
    <row r="8" spans="1:12" x14ac:dyDescent="0.3">
      <c r="E8" s="1" t="s">
        <v>151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ROSITA</cp:lastModifiedBy>
  <cp:revision/>
  <dcterms:created xsi:type="dcterms:W3CDTF">2020-12-07T14:41:17Z</dcterms:created>
  <dcterms:modified xsi:type="dcterms:W3CDTF">2023-10-31T13:49:53Z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