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08"/>
  <workbookPr codeName="ThisWorkbook"/>
  <mc:AlternateContent xmlns:mc="http://schemas.openxmlformats.org/markup-compatibility/2006">
    <mc:Choice Requires="x15">
      <x15ac:absPath xmlns:x15ac="http://schemas.microsoft.com/office/spreadsheetml/2010/11/ac" url="C:\Users\Luis Felipe\Desktop\JESUS ARTURO CADAVID MARTINEZ\"/>
    </mc:Choice>
  </mc:AlternateContent>
  <xr:revisionPtr revIDLastSave="0" documentId="8_{DA9DE4FB-41CC-422E-AC2A-CC818B5E9300}" xr6:coauthVersionLast="47" xr6:coauthVersionMax="47" xr10:uidLastSave="{00000000-0000-0000-0000-000000000000}"/>
  <bookViews>
    <workbookView xWindow="-120" yWindow="-120" windowWidth="24240" windowHeight="1302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<sst xmlns="http://schemas.openxmlformats.org/spreadsheetml/2006/main" count="194" uniqueCount="153">
  <si>
    <t>SOLICITUD DE ANTECEDENTES -ABOGADO EXTERNO-</t>
  </si>
  <si>
    <t>Radicado(23 digitos)</t>
  </si>
  <si>
    <t>05001310500620230013800</t>
  </si>
  <si>
    <t>Juzgado</t>
  </si>
  <si>
    <t>6 LABORAL DEL CIRCUITO DE MEDELLIN</t>
  </si>
  <si>
    <t>Demandado</t>
  </si>
  <si>
    <t>COLFONDOS Y OTRO</t>
  </si>
  <si>
    <t xml:space="preserve">Demandante </t>
  </si>
  <si>
    <t>JESUS ARTURO CADAVID MARTINEZ (C.C.: 70.252.004)</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</si>
  <si>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</si>
  <si>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</si>
  <si>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</si>
  <si>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</si>
  <si>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</si>
  <si>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</si>
  <si>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</si>
  <si>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</si>
  <si>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</si>
  <si>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</si>
  <si>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 RELATADO POR EL SEÑOR  JESUS ARTURO CADAVID MARTINEZ (C.C.: 70.252.004) SE AFILIÓ EL 101/12/1981 A COLPENSIONES Y EL 14/08/1997 SE TRASLADÓ AL RAIS ADMINISTRADO POR COLFONDOS EN TANTO LE INDICARON QUE EN COLFONDOS OBTENDRÍA ENORMES FACILIDADES PARA PENSIONARSE DE FORMA ANTICIPADA, SIN EMBARGO, NO SE EFECTUÓ CALCULO ALGUNO. QUE EN EL RPM OBTENDRÍA UNA PENSIÓN DE 2100000 Y EN EL RAIS DE 908526. QUE LA AFP OMITIÓ SU DEBER DE INFORMACIÓN, ASESORÍA PERSONALIZADDA, TÉCNICA, MÍNIMA Y SUFICIENTE, REALZIÓ UNA GESTIÓN INSUFICIENTE Y NO ASESORÓ EN DEBIDA FORMA AL ACTOR. QUE SE PROVOCÓ EN EL ACTOR ERROR Y MALA FE, GENERANDO UN PERJUICIO. EL 18/02/2021  ELEVÓ DERECHO DE PETICIÓN ANTE COLFONDOS Y COLPENSIONES.</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</si>
  <si>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</si>
  <si>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</si>
  <si>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</si>
  <si>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</si>
  <si>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</si>
  <si>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</si>
  <si>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</si>
  <si>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</si>
  <si>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</si>
  <si>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</si>
  <si>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</si>
  <si>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</si>
  <si>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</si>
  <si>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</si>
  <si>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</si>
  <si>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</si>
  <si>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25/10/2023 (auto que admite el llamamiento) </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</si>
  <si>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</si>
  <si>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</si>
  <si>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</si>
  <si>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</si>
  <si>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</si>
  <si>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</si>
  <si>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</si>
  <si>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</si>
  <si>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</si>
  <si>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</si>
  <si>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</si>
  <si>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</si>
  <si>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</si>
  <si>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</si>
  <si>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</si>
  <si>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</si>
  <si>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</si>
  <si>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</si>
  <si>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</si>
  <si>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</si>
  <si>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</si>
  <si>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</si>
  <si>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</si>
  <si>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</si>
  <si>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</si>
  <si>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</si>
  <si>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</si>
  <si>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</si>
  <si>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</si>
  <si>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</si>
  <si>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</si>
  <si>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</si>
  <si>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</si>
  <si>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</si>
  <si>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</si>
  <si>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</si>
  <si>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</si>
  <si>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</si>
  <si>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</si>
  <si>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</si>
  <si>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</si>
  <si>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</si>
  <si>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</si>
  <si>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</si>
  <si>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</si>
  <si>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</si>
  <si>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</si>
  <si>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AJR1744</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</si>
  <si>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</si>
  <si>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</si>
  <si>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</si>
  <si>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</si>
  <si>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</si>
  <si>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</si>
  <si>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1/01/1997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</si>
  <si>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</si>
  <si>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</si>
  <si>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</si>
  <si>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</si>
  <si>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</si>
  <si>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</si>
  <si>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</si>
  <si>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</si>
  <si>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t>
  </si>
  <si>
    <t>Defensa de la Aseguradora: (Enumerar y enunciar las excepciones propuestas demanda y/o llamamiento )</t>
  </si>
  <si>
    <t>A) Excepciones de merito frente a la demanda: 1) LAS EXCEPCIONES FORMULADAS POR LA ENTIDAD QUE EFECTUÓ EL LLAMAMIENTO EN GARANTÍA A MI PROCURADA, 2) AFILIACIÓN LIBRE Y ESPONTÁNEA DEL SEÑOR JESUS ARTURO CADAVID MARTINEZ AL RÉGIMEN DE AHORRO INDIVIDIAL CON SOLIDARIDAD, 3) ERROR DE DERECHO NO VICIA EL CONSENTIMIENTO, 4) PROHIBICIÓN DEL TRASLADO DEL RÉGIMEN DE AHORRO INDIVIDUAL CON
SOLIDARIDAD AL RÉGIMEN DE PRIMA MEDIA CON PRESTACIÓN DEFINIDA, 5) EL TRASLADO ENTRE ADMINISTRADORAS DEL RAIS DENOTA LA VOLUNTAD DEL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LA INDEMNIZACIÓN PLENA DE PERJUICIOS ESTÁ A CARGO ÚNICA Y EXCLUSIVAMENTE DE LAS AFP QUE INCUMPLIERON EL DEBER DE INFORMACIÓN, DE CONFORMIDAD CON LO PRECEPTUADO POR LA CORTE SUPREMA DE JUSTICIA, 8) PRESCRIPCION, 9) BUENA FE, 10) GENÉRICA O INNOMINADA                                                                                                                                                                                                                                                        B) Exepciones frente al llamamiento: 1) ABUSO DEL DERECHO POR PARTE DE COLFONDOS S.A. AL LLAMAR EN GARANTÍA A ALLIANZ SEGUROS DE VIDA S.A. AÚN CUANDO LA AFP TIENE PLENO CONOCIMIENTO QUE NO LE ASISTE EL DERECHO DE OBTENER LA DEVOLUCIÓN Y/O RESTITUCIÓN DE LA PRIMA, 2) INEXISTENCIA DE OBLIGACIÓN DE RESTITUCIÓN DE LA PRIMA DEL SEGURO PREVISIONAL AL ESTAR DEBIDAMENTE DEVENGADA EN RAZÓN DEL RIESGO ASUMIDO., 3) INEXISTENCIA DE OBLIGACIÓN A CARGO DE ALLIANZ SEGUROS DE VIDA S.A. POR CUANTO LA PRIMA DEBE PAGARSE CON LOS RECURSO PROPIOS DE LA AFP CUANDO SE DECLARA LA INEFICACIA DE TRASLADO, 4) LA INEFICACIA DEL ACTO DE TRASLADO NO CONLLEVA LA INVALIDEZ DEL CONTRATO DE SEGURO PREVISIONAL, 5) LA EVENTUAL DECLARATORIA DE INEFICACIA DE TRASLADO NO PUEDE AFECTAR A TERCEROS DE BUENA FE, 6) FALTA DE COBERTURA MATERIAL DE LA PÓLIZA DE SEGURO PREVISIONAL No. 0209000001 7) PRESCRIPCIÓN EXTRAORDINARIA DE LA ACCIÓN DERIVADA DEL SEGURO, 8) APLICACIÓN DE LAS CONDICIONES DEL SEGURO, 9) COBRO DE LO NO DEBIDO,</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</si>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</sst>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30"/>
  <sheetViews>
    <sheetView zoomScaleNormal="100" workbookViewId="0">
      <selection activeCell="B5" sqref="B5:C5"/>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39" t="s">
        <v>0</v>
      </c>
      <c r="B1" s="39"/>
      <c r="C1" s="39"/>
    </row>
    <row r="2" spans="1:3">
      <c r="A2" s="5" t="s">
        <v>1</v>
      </c>
      <c r="B2" s="41" t="s">
        <v>2</v>
      </c>
      <c r="C2" s="42"/>
    </row>
    <row r="3" spans="1:3">
      <c r="A3" s="5" t="s">
        <v>3</v>
      </c>
      <c r="B3" s="43" t="s">
        <v>4</v>
      </c>
      <c r="C3" s="44"/>
    </row>
    <row r="4" spans="1:3">
      <c r="A4" s="5" t="s">
        <v>5</v>
      </c>
      <c r="B4" s="43" t="s">
        <v>6</v>
      </c>
      <c r="C4" s="44"/>
    </row>
    <row r="5" spans="1:3" ht="14.45" customHeight="1">
      <c r="A5" s="5" t="s">
        <v>7</v>
      </c>
      <c r="B5" s="36" t="s">
        <v>8</v>
      </c>
      <c r="C5" s="36"/>
    </row>
    <row r="6" spans="1:3">
      <c r="A6" s="5" t="s">
        <v>9</v>
      </c>
      <c r="B6" s="40" t="s">
        <v>10</v>
      </c>
      <c r="C6" s="40"/>
    </row>
    <row r="7" spans="1:3">
      <c r="A7" s="5" t="s">
        <v>11</v>
      </c>
      <c r="B7" s="40" t="s">
        <v>12</v>
      </c>
      <c r="C7" s="40"/>
    </row>
    <row r="8" spans="1:3">
      <c r="A8" s="5" t="s">
        <v>13</v>
      </c>
      <c r="B8" s="35">
        <v>35431</v>
      </c>
      <c r="C8" s="36"/>
    </row>
    <row r="9" spans="1:3">
      <c r="A9" s="5" t="s">
        <v>14</v>
      </c>
      <c r="B9" s="36" t="s">
        <v>12</v>
      </c>
      <c r="C9" s="36"/>
    </row>
    <row r="10" spans="1:3">
      <c r="A10" s="5" t="s">
        <v>15</v>
      </c>
      <c r="B10" s="36" t="s">
        <v>12</v>
      </c>
      <c r="C10" s="36"/>
    </row>
    <row r="11" spans="1:3" ht="23.25" customHeight="1">
      <c r="A11" s="5" t="s">
        <v>16</v>
      </c>
      <c r="B11" s="37" t="s">
        <v>17</v>
      </c>
      <c r="C11" s="38"/>
    </row>
    <row r="12" spans="1:3">
      <c r="A12" s="46" t="s">
        <v>18</v>
      </c>
      <c r="B12" s="40" t="s">
        <v>19</v>
      </c>
      <c r="C12" s="40"/>
    </row>
    <row r="13" spans="1:3" ht="30" customHeight="1">
      <c r="A13" s="46"/>
      <c r="B13" s="40"/>
      <c r="C13" s="40"/>
    </row>
    <row r="14" spans="1:3" ht="73.5" customHeight="1">
      <c r="A14" s="46"/>
      <c r="B14" s="40"/>
      <c r="C14" s="40"/>
    </row>
    <row r="15" spans="1:3" ht="30">
      <c r="A15" s="5" t="s">
        <v>20</v>
      </c>
      <c r="B15" s="49" t="s">
        <v>21</v>
      </c>
      <c r="C15" s="90"/>
    </row>
    <row r="16" spans="1:3" ht="33.75" customHeight="1">
      <c r="A16" s="50" t="s">
        <v>22</v>
      </c>
      <c r="B16" s="51" t="s">
        <v>23</v>
      </c>
      <c r="C16" s="51"/>
    </row>
    <row r="17" spans="1:3" ht="33.75" customHeight="1">
      <c r="A17" s="50"/>
      <c r="B17" s="11" t="s">
        <v>24</v>
      </c>
      <c r="C17" s="6"/>
    </row>
    <row r="18" spans="1:3" ht="33.75" customHeight="1">
      <c r="A18" s="50"/>
      <c r="B18" s="11" t="s">
        <v>25</v>
      </c>
      <c r="C18" s="6"/>
    </row>
    <row r="19" spans="1:3">
      <c r="A19" s="50"/>
      <c r="B19" s="52" t="s">
        <v>26</v>
      </c>
      <c r="C19" s="53"/>
    </row>
    <row r="20" spans="1:3">
      <c r="A20" s="50"/>
      <c r="B20" s="11"/>
      <c r="C20" s="6"/>
    </row>
    <row r="21" spans="1:3">
      <c r="A21" s="50"/>
      <c r="B21" s="11"/>
      <c r="C21" s="6"/>
    </row>
    <row r="22" spans="1:3">
      <c r="A22" s="50"/>
      <c r="B22" s="52" t="s">
        <v>27</v>
      </c>
      <c r="C22" s="53"/>
    </row>
    <row r="23" spans="1:3">
      <c r="A23" s="50"/>
      <c r="B23" s="11"/>
      <c r="C23" s="16"/>
    </row>
    <row r="24" spans="1:3">
      <c r="A24" s="5" t="s">
        <v>28</v>
      </c>
      <c r="B24" s="40" t="s">
        <v>29</v>
      </c>
      <c r="C24" s="40"/>
    </row>
    <row r="25" spans="1:3">
      <c r="A25" s="5" t="s">
        <v>30</v>
      </c>
      <c r="B25" s="40" t="s">
        <v>31</v>
      </c>
      <c r="C25" s="40"/>
    </row>
    <row r="26" spans="1:3">
      <c r="A26" s="5" t="s">
        <v>32</v>
      </c>
      <c r="B26" s="40" t="s">
        <v>33</v>
      </c>
      <c r="C26" s="40"/>
    </row>
    <row r="27" spans="1:3">
      <c r="A27" s="5" t="s">
        <v>34</v>
      </c>
      <c r="B27" s="47">
        <v>45167</v>
      </c>
      <c r="C27" s="48"/>
    </row>
    <row r="28" spans="1:3">
      <c r="A28" s="5" t="s">
        <v>35</v>
      </c>
      <c r="B28" s="45" t="s">
        <v>36</v>
      </c>
      <c r="C28" s="45"/>
    </row>
    <row r="29" spans="1:3">
      <c r="A29" s="5" t="s">
        <v>37</v>
      </c>
      <c r="B29" s="45">
        <v>45244</v>
      </c>
      <c r="C29" s="40"/>
    </row>
    <row r="30" spans="1:3">
      <c r="B30" s="45"/>
      <c r="C30" s="40"/>
    </row>
  </sheetData>
  <mergeCells count="25">
    <mergeCell ref="B28:C28"/>
    <mergeCell ref="B30:C30"/>
    <mergeCell ref="A12:A14"/>
    <mergeCell ref="B12:C14"/>
    <mergeCell ref="B24:C24"/>
    <mergeCell ref="B25:C25"/>
    <mergeCell ref="B26:C26"/>
    <mergeCell ref="B27:C27"/>
    <mergeCell ref="B15:C15"/>
    <mergeCell ref="A16:A23"/>
    <mergeCell ref="B16:C16"/>
    <mergeCell ref="B19:C19"/>
    <mergeCell ref="B22:C22"/>
    <mergeCell ref="B29:C29"/>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54" t="s">
        <v>38</v>
      </c>
      <c r="B1" s="54"/>
      <c r="C1" s="54"/>
    </row>
    <row r="2" spans="1:3">
      <c r="A2" s="13" t="s">
        <v>39</v>
      </c>
      <c r="B2" s="55" t="s">
        <v>40</v>
      </c>
      <c r="C2" s="56"/>
    </row>
    <row r="3" spans="1:3">
      <c r="A3" s="5" t="s">
        <v>1</v>
      </c>
      <c r="B3" s="40" t="str">
        <f>'GENERALES NOTA 322'!B2:C2</f>
        <v>05001310500620230013800</v>
      </c>
      <c r="C3" s="40"/>
    </row>
    <row r="4" spans="1:3">
      <c r="A4" s="5" t="s">
        <v>3</v>
      </c>
      <c r="B4" s="40" t="str">
        <f>'GENERALES NOTA 322'!B3:C3</f>
        <v>6 LABORAL DEL CIRCUITO DE MEDELLIN</v>
      </c>
      <c r="C4" s="40"/>
    </row>
    <row r="5" spans="1:3">
      <c r="A5" s="5" t="s">
        <v>5</v>
      </c>
      <c r="B5" s="40" t="str">
        <f>'GENERALES NOTA 322'!B4:C4</f>
        <v>COLFONDOS Y OTRO</v>
      </c>
      <c r="C5" s="40"/>
    </row>
    <row r="6" spans="1:3">
      <c r="A6" s="5" t="s">
        <v>7</v>
      </c>
      <c r="B6" s="40" t="str">
        <f>'GENERALES NOTA 322'!B5:C5</f>
        <v>JESUS ARTURO CADAVID MARTINEZ (C.C.: 70.252.004)</v>
      </c>
      <c r="C6" s="40"/>
    </row>
    <row r="7" spans="1:3">
      <c r="A7" s="5" t="s">
        <v>9</v>
      </c>
      <c r="B7" s="40" t="str">
        <f>'GENERALES NOTA 322'!B6:C6</f>
        <v>LLAMADA EN GARANTIA</v>
      </c>
      <c r="C7" s="40"/>
    </row>
    <row r="8" spans="1:3">
      <c r="A8" s="13" t="s">
        <v>41</v>
      </c>
      <c r="B8" s="40"/>
      <c r="C8" s="40"/>
    </row>
    <row r="9" spans="1:3">
      <c r="A9" s="13" t="s">
        <v>16</v>
      </c>
      <c r="B9" s="40"/>
      <c r="C9" s="40"/>
    </row>
    <row r="10" spans="1:3">
      <c r="A10" s="13" t="s">
        <v>42</v>
      </c>
      <c r="B10" s="55"/>
      <c r="C10" s="57"/>
    </row>
    <row r="11" spans="1:3">
      <c r="A11" s="13" t="s">
        <v>43</v>
      </c>
      <c r="B11" s="55"/>
      <c r="C11" s="56"/>
    </row>
    <row r="12" spans="1:3">
      <c r="A12" s="13" t="s">
        <v>44</v>
      </c>
      <c r="B12" s="43"/>
      <c r="C12" s="44"/>
    </row>
    <row r="13" spans="1:3">
      <c r="A13" s="13" t="s">
        <v>45</v>
      </c>
      <c r="B13" s="40"/>
      <c r="C13" s="40"/>
    </row>
    <row r="14" spans="1:3">
      <c r="A14" s="13" t="s">
        <v>46</v>
      </c>
      <c r="B14" s="40"/>
      <c r="C14" s="40"/>
    </row>
    <row r="15" spans="1:3">
      <c r="A15" s="13" t="s">
        <v>47</v>
      </c>
      <c r="B15" s="40"/>
      <c r="C15" s="40"/>
    </row>
    <row r="16" spans="1:3">
      <c r="A16" s="58" t="s">
        <v>48</v>
      </c>
      <c r="B16" s="40"/>
      <c r="C16" s="40"/>
    </row>
    <row r="17" spans="1:3">
      <c r="A17" s="59"/>
      <c r="B17" s="9" t="s">
        <v>49</v>
      </c>
      <c r="C17" s="10" t="s">
        <v>50</v>
      </c>
    </row>
    <row r="18" spans="1:3">
      <c r="A18" s="59"/>
      <c r="B18" s="11"/>
      <c r="C18" s="11"/>
    </row>
    <row r="19" spans="1:3">
      <c r="A19" s="59"/>
      <c r="B19" s="11"/>
      <c r="C19" s="11"/>
    </row>
    <row r="20" spans="1:3">
      <c r="A20" s="59"/>
      <c r="B20" s="11"/>
      <c r="C20" s="11"/>
    </row>
    <row r="21" spans="1:3">
      <c r="A21" s="13" t="s">
        <v>51</v>
      </c>
      <c r="B21" s="40"/>
      <c r="C21" s="40"/>
    </row>
    <row r="22" spans="1:3">
      <c r="A22" s="13" t="s">
        <v>52</v>
      </c>
      <c r="B22" s="43"/>
      <c r="C22" s="44"/>
    </row>
    <row r="23" spans="1:3">
      <c r="A23" s="13" t="s">
        <v>53</v>
      </c>
      <c r="B23" s="40"/>
      <c r="C23" s="40"/>
    </row>
    <row r="24" spans="1:3">
      <c r="A24" s="13" t="s">
        <v>54</v>
      </c>
      <c r="B24" s="40"/>
      <c r="C24" s="40"/>
    </row>
    <row r="25" spans="1:3">
      <c r="A25" s="13" t="s">
        <v>55</v>
      </c>
      <c r="B25" s="40"/>
      <c r="C25" s="40"/>
    </row>
    <row r="26" spans="1:3">
      <c r="A26" s="12" t="s">
        <v>56</v>
      </c>
      <c r="B26" s="40"/>
      <c r="C26" s="40"/>
    </row>
    <row r="27" spans="1:3">
      <c r="A27" s="60" t="s">
        <v>57</v>
      </c>
      <c r="B27" s="60"/>
      <c r="C27" s="60"/>
    </row>
    <row r="28" spans="1:3" ht="14.45" customHeight="1">
      <c r="A28" s="61" t="s">
        <v>58</v>
      </c>
      <c r="B28" s="62"/>
      <c r="C28" s="31"/>
    </row>
    <row r="29" spans="1:3" ht="14.45" customHeight="1">
      <c r="A29" s="63" t="s">
        <v>59</v>
      </c>
      <c r="B29" s="64"/>
      <c r="C29" s="31"/>
    </row>
    <row r="30" spans="1:3" ht="14.45" customHeight="1">
      <c r="A30" s="63" t="s">
        <v>60</v>
      </c>
      <c r="B30" s="64"/>
      <c r="C30" s="32"/>
    </row>
    <row r="31" spans="1:3" ht="14.45" customHeight="1">
      <c r="A31" s="63" t="s">
        <v>61</v>
      </c>
      <c r="B31" s="64"/>
      <c r="C31" s="31"/>
    </row>
    <row r="32" spans="1:3">
      <c r="A32" s="63" t="s">
        <v>62</v>
      </c>
      <c r="B32" s="64"/>
      <c r="C32" s="31"/>
    </row>
    <row r="33" spans="1:3" ht="14.45" customHeight="1">
      <c r="A33" s="63" t="s">
        <v>63</v>
      </c>
      <c r="B33" s="64"/>
      <c r="C33" s="31"/>
    </row>
    <row r="34" spans="1:3" ht="14.45" customHeight="1">
      <c r="A34" s="63" t="s">
        <v>64</v>
      </c>
      <c r="B34" s="64"/>
      <c r="C34" s="33"/>
    </row>
    <row r="35" spans="1:3">
      <c r="A35" s="61" t="s">
        <v>65</v>
      </c>
      <c r="B35" s="62"/>
      <c r="C35" s="34"/>
    </row>
    <row r="36" spans="1:3">
      <c r="A36" s="66" t="s">
        <v>66</v>
      </c>
      <c r="B36" s="66"/>
      <c r="C36" s="66"/>
    </row>
    <row r="37" spans="1:3">
      <c r="A37" s="65" t="s">
        <v>67</v>
      </c>
      <c r="B37" s="65"/>
      <c r="C37" s="11"/>
    </row>
    <row r="38" spans="1:3">
      <c r="A38" s="65" t="s">
        <v>68</v>
      </c>
      <c r="B38" s="65"/>
      <c r="C38" s="11"/>
    </row>
    <row r="39" spans="1:3">
      <c r="A39" s="65" t="s">
        <v>69</v>
      </c>
      <c r="B39" s="65"/>
      <c r="C39" s="11"/>
    </row>
    <row r="40" spans="1:3">
      <c r="A40" s="65" t="s">
        <v>70</v>
      </c>
      <c r="B40" s="65"/>
      <c r="C40" s="11"/>
    </row>
    <row r="41" spans="1:3">
      <c r="A41" s="65" t="s">
        <v>71</v>
      </c>
      <c r="B41" s="65"/>
      <c r="C41" s="11"/>
    </row>
    <row r="42" spans="1:3">
      <c r="A42" s="65" t="s">
        <v>72</v>
      </c>
      <c r="B42" s="65"/>
      <c r="C42" s="11"/>
    </row>
    <row r="43" spans="1:3">
      <c r="A43" s="65" t="s">
        <v>73</v>
      </c>
      <c r="B43" s="65"/>
      <c r="C43" s="11"/>
    </row>
    <row r="44" spans="1:3">
      <c r="A44" s="65" t="s">
        <v>74</v>
      </c>
      <c r="B44" s="65"/>
      <c r="C44" s="11"/>
    </row>
    <row r="45" spans="1:3">
      <c r="A45" s="65" t="s">
        <v>75</v>
      </c>
      <c r="B45" s="65"/>
      <c r="C45" s="11"/>
    </row>
    <row r="46" spans="1:3">
      <c r="A46" s="65" t="s">
        <v>76</v>
      </c>
      <c r="B46" s="65"/>
      <c r="C46" s="11"/>
    </row>
    <row r="47" spans="1:3">
      <c r="A47" s="65" t="s">
        <v>77</v>
      </c>
      <c r="B47" s="65"/>
      <c r="C47" s="11"/>
    </row>
    <row r="48" spans="1:3">
      <c r="A48" s="65" t="s">
        <v>78</v>
      </c>
      <c r="B48" s="65"/>
      <c r="C48" s="11"/>
    </row>
    <row r="49" spans="1:3">
      <c r="A49" s="65" t="s">
        <v>79</v>
      </c>
      <c r="B49" s="65"/>
      <c r="C49" s="11"/>
    </row>
    <row r="50" spans="1:3">
      <c r="A50" s="65" t="s">
        <v>80</v>
      </c>
      <c r="B50" s="65"/>
      <c r="C50" s="11"/>
    </row>
    <row r="51" spans="1:3">
      <c r="A51" s="65" t="s">
        <v>81</v>
      </c>
      <c r="B51" s="65"/>
      <c r="C51" s="11"/>
    </row>
    <row r="52" spans="1:3">
      <c r="A52" s="65" t="s">
        <v>82</v>
      </c>
      <c r="B52" s="65"/>
      <c r="C52" s="11"/>
    </row>
    <row r="53" spans="1:3">
      <c r="A53" s="67"/>
      <c r="B53" s="67"/>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B33" sqref="B33:C33"/>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54" t="s">
        <v>83</v>
      </c>
      <c r="B1" s="54"/>
      <c r="C1" s="54"/>
    </row>
    <row r="2" spans="1:6">
      <c r="A2" s="20" t="s">
        <v>39</v>
      </c>
      <c r="B2" s="84" t="s">
        <v>84</v>
      </c>
      <c r="C2" s="85"/>
    </row>
    <row r="3" spans="1:6">
      <c r="A3" s="21" t="s">
        <v>1</v>
      </c>
      <c r="B3" s="86" t="str">
        <f>'GENERALES NOTA 322'!B2:C2</f>
        <v>05001310500620230013800</v>
      </c>
      <c r="C3" s="86"/>
    </row>
    <row r="4" spans="1:6">
      <c r="A4" s="21" t="s">
        <v>3</v>
      </c>
      <c r="B4" s="86" t="str">
        <f>'GENERALES NOTA 322'!B3:C3</f>
        <v>6 LABORAL DEL CIRCUITO DE MEDELLIN</v>
      </c>
      <c r="C4" s="86"/>
    </row>
    <row r="5" spans="1:6">
      <c r="A5" s="21" t="s">
        <v>5</v>
      </c>
      <c r="B5" s="86" t="str">
        <f>'GENERALES NOTA 322'!B4:C4</f>
        <v>COLFONDOS Y OTRO</v>
      </c>
      <c r="C5" s="86"/>
    </row>
    <row r="6" spans="1:6" ht="14.45" customHeight="1">
      <c r="A6" s="21" t="s">
        <v>7</v>
      </c>
      <c r="B6" s="86" t="str">
        <f>'GENERALES NOTA 322'!B5:C5</f>
        <v>JESUS ARTURO CADAVID MARTINEZ (C.C.: 70.252.004)</v>
      </c>
      <c r="C6" s="86"/>
    </row>
    <row r="7" spans="1:6">
      <c r="A7" s="21" t="s">
        <v>9</v>
      </c>
      <c r="B7" s="86" t="str">
        <f>'GENERALES NOTA 322'!B6:C6</f>
        <v>LLAMADA EN GARANTIA</v>
      </c>
      <c r="C7" s="86"/>
    </row>
    <row r="8" spans="1:6" ht="30">
      <c r="A8" s="21" t="s">
        <v>20</v>
      </c>
      <c r="B8" s="80" t="str">
        <f>'GENERALES NOTA 322'!B15:C15</f>
        <v>NO ES POSIBLE CUANTIFICAR LAS PRETENSIONES DE LA DEMANDA EN ATENCIÓN A LA NATURALEZA DEL PROCESO.</v>
      </c>
      <c r="C8" s="81"/>
    </row>
    <row r="9" spans="1:6">
      <c r="A9" s="87" t="s">
        <v>22</v>
      </c>
      <c r="B9" s="71" t="s">
        <v>23</v>
      </c>
      <c r="C9" s="72"/>
    </row>
    <row r="10" spans="1:6">
      <c r="A10" s="87"/>
      <c r="B10" s="22" t="s">
        <v>24</v>
      </c>
      <c r="C10" s="19">
        <f>'GENERALES NOTA 322'!C17</f>
        <v>0</v>
      </c>
    </row>
    <row r="11" spans="1:6">
      <c r="A11" s="87"/>
      <c r="B11" s="22" t="s">
        <v>25</v>
      </c>
      <c r="C11" s="19">
        <f>'GENERALES NOTA 322'!C18</f>
        <v>0</v>
      </c>
    </row>
    <row r="12" spans="1:6">
      <c r="A12" s="87"/>
      <c r="B12" s="71"/>
      <c r="C12" s="72"/>
    </row>
    <row r="13" spans="1:6">
      <c r="A13" s="87"/>
      <c r="B13" s="22" t="s">
        <v>85</v>
      </c>
      <c r="C13" s="24"/>
    </row>
    <row r="14" spans="1:6">
      <c r="A14" s="87"/>
      <c r="B14" s="22" t="s">
        <v>86</v>
      </c>
      <c r="C14" s="24"/>
      <c r="E14" t="s">
        <v>87</v>
      </c>
      <c r="F14" s="17">
        <v>0.7</v>
      </c>
    </row>
    <row r="15" spans="1:6">
      <c r="A15" s="23" t="s">
        <v>88</v>
      </c>
      <c r="B15" s="84" t="s">
        <v>89</v>
      </c>
      <c r="C15" s="85"/>
    </row>
    <row r="16" spans="1:6" ht="15" customHeight="1">
      <c r="A16" s="21" t="s">
        <v>90</v>
      </c>
      <c r="B16" s="82" t="s">
        <v>91</v>
      </c>
      <c r="C16" s="83"/>
    </row>
    <row r="17" spans="1:3" ht="28.5" customHeight="1">
      <c r="A17" s="14" t="s">
        <v>92</v>
      </c>
      <c r="B17" s="73">
        <f>((C19+C20+C22+C23)-C26)*C25*C27</f>
        <v>0</v>
      </c>
      <c r="C17" s="73"/>
    </row>
    <row r="18" spans="1:3">
      <c r="A18" s="23" t="s">
        <v>93</v>
      </c>
      <c r="B18" s="74" t="s">
        <v>23</v>
      </c>
      <c r="C18" s="75"/>
    </row>
    <row r="19" spans="1:3">
      <c r="A19" s="69"/>
      <c r="B19" s="22" t="s">
        <v>24</v>
      </c>
      <c r="C19" s="19"/>
    </row>
    <row r="20" spans="1:3">
      <c r="A20" s="70"/>
      <c r="B20" s="22" t="s">
        <v>25</v>
      </c>
      <c r="C20" s="19">
        <v>0</v>
      </c>
    </row>
    <row r="21" spans="1:3">
      <c r="A21" s="70"/>
      <c r="B21" s="71" t="s">
        <v>26</v>
      </c>
      <c r="C21" s="72"/>
    </row>
    <row r="22" spans="1:3">
      <c r="A22" s="70"/>
      <c r="B22" s="22" t="s">
        <v>85</v>
      </c>
      <c r="C22" s="19">
        <v>0</v>
      </c>
    </row>
    <row r="23" spans="1:3" ht="45">
      <c r="A23" s="70"/>
      <c r="B23" s="22" t="s">
        <v>94</v>
      </c>
      <c r="C23" s="19">
        <v>0</v>
      </c>
    </row>
    <row r="24" spans="1:3">
      <c r="A24" s="70"/>
      <c r="B24" s="71" t="s">
        <v>95</v>
      </c>
      <c r="C24" s="72"/>
    </row>
    <row r="25" spans="1:3">
      <c r="A25" s="25"/>
      <c r="B25" s="22" t="s">
        <v>96</v>
      </c>
      <c r="C25" s="26">
        <v>0</v>
      </c>
    </row>
    <row r="26" spans="1:3">
      <c r="A26" s="27"/>
      <c r="B26" s="22" t="s">
        <v>43</v>
      </c>
      <c r="C26" s="28">
        <v>0</v>
      </c>
    </row>
    <row r="27" spans="1:3">
      <c r="A27" s="27"/>
      <c r="B27" s="22" t="s">
        <v>97</v>
      </c>
      <c r="C27" s="26">
        <v>0</v>
      </c>
    </row>
    <row r="28" spans="1:3">
      <c r="A28" s="18" t="s">
        <v>98</v>
      </c>
      <c r="B28" s="73">
        <f>IFERROR(B17*(VLOOKUP(B15,Hoja2!$G$1:$H$6,2,0)),16666)</f>
        <v>16666</v>
      </c>
      <c r="C28" s="73"/>
    </row>
    <row r="29" spans="1:3" ht="30.75">
      <c r="A29" s="21" t="s">
        <v>99</v>
      </c>
      <c r="B29" s="76" t="s">
        <v>100</v>
      </c>
      <c r="C29" s="77"/>
    </row>
    <row r="30" spans="1:3" ht="30.75">
      <c r="A30" s="21" t="s">
        <v>101</v>
      </c>
      <c r="B30" s="78" t="s">
        <v>102</v>
      </c>
      <c r="C30" s="79"/>
    </row>
    <row r="31" spans="1:3" ht="18.75">
      <c r="A31" s="29" t="s">
        <v>103</v>
      </c>
      <c r="B31" s="29"/>
      <c r="C31" s="29"/>
    </row>
    <row r="32" spans="1:3">
      <c r="A32" s="30" t="s">
        <v>104</v>
      </c>
      <c r="B32" s="68"/>
      <c r="C32" s="68"/>
    </row>
    <row r="33" spans="1:3">
      <c r="A33" s="30" t="s">
        <v>105</v>
      </c>
      <c r="B33" s="68"/>
      <c r="C33" s="68"/>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54" t="s">
        <v>106</v>
      </c>
      <c r="B1" s="54"/>
      <c r="C1" s="54"/>
    </row>
    <row r="2" spans="1:3" ht="17.100000000000001" customHeight="1">
      <c r="A2" s="13" t="s">
        <v>39</v>
      </c>
      <c r="B2" s="55" t="str">
        <f>'[2]AUTOS NOTA 321'!B2:C2</f>
        <v xml:space="preserve">SINIESTRO   LEGIS </v>
      </c>
      <c r="C2" s="56"/>
    </row>
    <row r="3" spans="1:3" ht="15.95" customHeight="1">
      <c r="A3" s="5" t="s">
        <v>1</v>
      </c>
      <c r="B3" s="40" t="str">
        <f>'GENERALES NOTA 322'!B2:C2</f>
        <v>05001310500620230013800</v>
      </c>
      <c r="C3" s="40"/>
    </row>
    <row r="4" spans="1:3">
      <c r="A4" s="5" t="s">
        <v>3</v>
      </c>
      <c r="B4" s="40" t="str">
        <f>'GENERALES NOTA 322'!B3:C3</f>
        <v>6 LABORAL DEL CIRCUITO DE MEDELLIN</v>
      </c>
      <c r="C4" s="40"/>
    </row>
    <row r="5" spans="1:3" ht="29.1" customHeight="1">
      <c r="A5" s="5" t="s">
        <v>5</v>
      </c>
      <c r="B5" s="40" t="str">
        <f>'GENERALES NOTA 322'!B4:C4</f>
        <v>COLFONDOS Y OTRO</v>
      </c>
      <c r="C5" s="40"/>
    </row>
    <row r="6" spans="1:3">
      <c r="A6" s="5" t="s">
        <v>7</v>
      </c>
      <c r="B6" s="40" t="str">
        <f>'GENERALES NOTA 322'!B5:C5</f>
        <v>JESUS ARTURO CADAVID MARTINEZ (C.C.: 70.252.004)</v>
      </c>
      <c r="C6" s="40"/>
    </row>
    <row r="7" spans="1:3" ht="43.5" customHeight="1">
      <c r="A7" s="5" t="s">
        <v>9</v>
      </c>
      <c r="B7" s="40" t="str">
        <f>'GENERALES NOTA 322'!B6:C6</f>
        <v>LLAMADA EN GARANTIA</v>
      </c>
      <c r="C7" s="40"/>
    </row>
    <row r="8" spans="1:3">
      <c r="A8" s="5" t="s">
        <v>107</v>
      </c>
      <c r="B8" s="40"/>
      <c r="C8" s="40"/>
    </row>
    <row r="9" spans="1:3">
      <c r="A9" s="15" t="s">
        <v>93</v>
      </c>
      <c r="B9" s="88"/>
      <c r="C9" s="88"/>
    </row>
    <row r="10" spans="1:3">
      <c r="A10" s="15" t="s">
        <v>108</v>
      </c>
      <c r="B10" s="40"/>
      <c r="C10" s="40"/>
    </row>
    <row r="11" spans="1:3" ht="30">
      <c r="A11" s="15" t="s">
        <v>109</v>
      </c>
      <c r="B11" s="89"/>
      <c r="C11" s="67"/>
    </row>
    <row r="12" spans="1:3" ht="60">
      <c r="A12" s="5" t="s">
        <v>110</v>
      </c>
      <c r="B12" s="40"/>
      <c r="C12" s="40"/>
    </row>
    <row r="13" spans="1:3" ht="60">
      <c r="A13" s="5" t="s">
        <v>111</v>
      </c>
      <c r="B13" s="40"/>
      <c r="C13" s="40"/>
    </row>
    <row r="14" spans="1:3">
      <c r="A14" s="5" t="s">
        <v>112</v>
      </c>
      <c r="B14" s="11"/>
      <c r="C14" s="11"/>
    </row>
    <row r="15" spans="1:3">
      <c r="A15" s="15" t="s">
        <v>113</v>
      </c>
      <c r="B15" s="40"/>
      <c r="C15" s="40"/>
    </row>
    <row r="16" spans="1:3">
      <c r="A16" s="11" t="s">
        <v>114</v>
      </c>
      <c r="B16" s="67"/>
      <c r="C16" s="67"/>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115</v>
      </c>
    </row>
    <row r="2" spans="1:1">
      <c r="A2" t="s">
        <v>116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44</v>
      </c>
      <c r="B1" t="s">
        <v>117</v>
      </c>
      <c r="C1" s="8" t="s">
        <v>48</v>
      </c>
      <c r="D1" s="8" t="s">
        <v>52</v>
      </c>
      <c r="E1" s="3" t="s">
        <v>53</v>
      </c>
      <c r="F1" s="2" t="s">
        <v>87</v>
      </c>
      <c r="G1" s="2" t="s">
        <v>118</v>
      </c>
      <c r="H1" s="4">
        <v>0.7</v>
      </c>
      <c r="I1" t="s">
        <v>119</v>
      </c>
      <c r="J1" t="s">
        <v>120</v>
      </c>
      <c r="L1" t="s">
        <v>10</v>
      </c>
    </row>
    <row r="2" spans="1:12">
      <c r="A2" t="s">
        <v>121</v>
      </c>
      <c r="B2" t="s">
        <v>116</v>
      </c>
      <c r="C2" t="s">
        <v>122</v>
      </c>
      <c r="D2" s="2" t="s">
        <v>123</v>
      </c>
      <c r="E2" s="1" t="s">
        <v>124</v>
      </c>
      <c r="F2" s="2" t="s">
        <v>89</v>
      </c>
      <c r="G2" s="2" t="s">
        <v>125</v>
      </c>
      <c r="H2" s="4">
        <v>0.25</v>
      </c>
      <c r="I2" t="s">
        <v>126</v>
      </c>
      <c r="J2" t="s">
        <v>127</v>
      </c>
      <c r="L2" t="s">
        <v>128</v>
      </c>
    </row>
    <row r="3" spans="1:12">
      <c r="A3" t="s">
        <v>129</v>
      </c>
      <c r="C3" t="s">
        <v>130</v>
      </c>
      <c r="D3" s="2" t="s">
        <v>131</v>
      </c>
      <c r="E3" s="1" t="s">
        <v>132</v>
      </c>
      <c r="F3" s="2" t="s">
        <v>133</v>
      </c>
      <c r="G3" s="2" t="s">
        <v>134</v>
      </c>
      <c r="H3" s="4">
        <v>0.55000000000000004</v>
      </c>
      <c r="I3" t="s">
        <v>135</v>
      </c>
      <c r="J3" t="s">
        <v>136</v>
      </c>
    </row>
    <row r="4" spans="1:12">
      <c r="A4" t="s">
        <v>137</v>
      </c>
      <c r="C4" t="s">
        <v>138</v>
      </c>
      <c r="E4" s="1" t="s">
        <v>139</v>
      </c>
      <c r="G4" s="2" t="s">
        <v>140</v>
      </c>
      <c r="H4" s="4">
        <v>0.15</v>
      </c>
      <c r="I4" t="s">
        <v>141</v>
      </c>
      <c r="J4" t="s">
        <v>142</v>
      </c>
    </row>
    <row r="5" spans="1:12">
      <c r="A5" t="s">
        <v>143</v>
      </c>
      <c r="E5" s="1" t="s">
        <v>144</v>
      </c>
      <c r="G5" s="2" t="s">
        <v>145</v>
      </c>
      <c r="H5" s="4">
        <v>0.7</v>
      </c>
      <c r="I5" t="s">
        <v>146</v>
      </c>
      <c r="J5" t="s">
        <v>147</v>
      </c>
    </row>
    <row r="6" spans="1:12">
      <c r="E6" s="1" t="s">
        <v>148</v>
      </c>
      <c r="G6" s="2" t="s">
        <v>149</v>
      </c>
      <c r="H6" s="4">
        <v>0.3</v>
      </c>
      <c r="J6" t="s">
        <v>150</v>
      </c>
    </row>
    <row r="7" spans="1:12">
      <c r="E7" s="1" t="s">
        <v>151</v>
      </c>
      <c r="G7" s="2" t="s">
        <v>89</v>
      </c>
    </row>
    <row r="8" spans="1:12">
      <c r="E8" s="1" t="s">
        <v>152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
  <cp:revision/>
  <dcterms:created xsi:type="dcterms:W3CDTF">2020-12-07T14:41:17Z</dcterms:created>
  <dcterms:modified xsi:type="dcterms:W3CDTF">2023-11-14T21:32:17Z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