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18ED00B3-0579-48A1-9FFB-ADC315A046DF}" xr6:coauthVersionLast="47" xr6:coauthVersionMax="47" xr10:uidLastSave="{00000000-0000-0000-0000-000000000000}"/>
  <bookViews>
    <workbookView xWindow="0" yWindow="0" windowWidth="20490" windowHeight="108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<sst xmlns="http://schemas.openxmlformats.org/spreadsheetml/2006/main" count="167" uniqueCount="141">
  <si>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</si>
  <si>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</si>
  <si>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</si>
  <si>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</si>
  <si>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</si>
  <si>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</si>
  <si>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</si>
  <si>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</si>
  <si>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</si>
  <si>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</si>
  <si>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</si>
  <si>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</si>
  <si>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</si>
  <si>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</si>
  <si>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</si>
  <si>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</si>
  <si>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</si>
  <si>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</si>
  <si>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</si>
  <si>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</si>
  <si>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</si>
  <si>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</si>
  <si>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</si>
  <si>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</si>
  <si>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</si>
  <si>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</si>
  <si>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</si>
  <si>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</si>
  <si>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</si>
  <si>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</si>
  <si>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</si>
  <si>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</si>
  <si>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</si>
  <si>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</si>
  <si>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</si>
  <si>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</si>
  <si>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</si>
  <si>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</si>
  <si>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</si>
  <si>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</si>
  <si>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</si>
  <si>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</si>
  <si>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</si>
  <si>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</si>
  <si>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</si>
  <si>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</si>
  <si>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</si>
  <si>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</si>
  <si>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</si>
  <si>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</si>
  <si>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</si>
  <si>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</si>
  <si>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</si>
  <si>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</si>
  <si>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</si>
  <si>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</si>
  <si>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</si>
  <si>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</si>
  <si>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</si>
  <si>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</si>
  <si>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</si>
  <si>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</si>
  <si>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</si>
  <si>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</si>
  <si>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</si>
  <si>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</si>
  <si>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</si>
  <si>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</si>
  <si>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</si>
  <si>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</si>
  <si>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</si>
  <si>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</si>
  <si>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</si>
  <si>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</si>
  <si>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</si>
  <si>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</si>
  <si>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</si>
  <si>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</si>
  <si>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</si>
  <si>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</si>
  <si>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</si>
  <si>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</si>
  <si>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</si>
  <si>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</si>
  <si>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</si>
  <si>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</si>
  <si>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</si>
  <si>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</si>
  <si>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</si>
  <si>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</si>
  <si>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</si>
  <si>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</si>
  <si>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</si>
  <si>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</si>
  <si>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</si>
  <si>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</si>
  <si>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</si>
  <si>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</si>
  <si>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</si>
  <si>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</si>
  <si>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</si>
  <si>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</si>
  <si>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</si>
  <si>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</si>
  <si>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</si>
  <si>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</si>
  <si>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</si>
  <si>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</si>
  <si>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</si>
  <si>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</si>
  <si>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</si>
  <si>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</si>
  <si>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</si>
  <si>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</si>
  <si>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</si>
  <si>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</si>
  <si>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</si>
  <si>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</si>
  <si>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</si>
  <si>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</si>
  <si>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</si>
  <si>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</si>
  <si>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</si>
  <si>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</si>
  <si>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</si>
  <si>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</si>
  <si>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</si>
  <si>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</si>
  <si>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</si>
  <si>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</si>
  <si>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Distrito de Santiago de Cali</t>
  </si>
  <si>
    <t>Responsabilidad Civil Extracontractual</t>
  </si>
  <si>
    <t>Se elaboró la contestación de la demanda y el llamiento en garantía, y se presentó dentro del término oportuno. En este punto se está a la espera de la fijación de fecha para audiencia inicial del artículo 180 del CPACA.</t>
  </si>
  <si>
    <t>Luis Fernando Tello</t>
  </si>
  <si>
    <t xml:space="preserve">Perjuicios materiales en la modalidad de daño emergente: $2.163.050
Perjuicios materiales en la modalidad de lucro cesante: $11.335.619
Perjuicios inmateriales a título de perjuicios morales: $14.235.000 </t>
  </si>
  <si>
    <t>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t>
  </si>
  <si>
    <t xml:space="preserve">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	</t>
  </si>
  <si>
    <t>Gustavo Alberto Herrera Ávila</t>
  </si>
  <si>
    <t>JUZGADO DIECISÉIS ADMINISTRATIVO DEL CIRCUITO DE CALI</t>
  </si>
  <si>
    <t>76001-33-33-016-2023-00195-00</t>
  </si>
  <si>
    <t>Total: $3.370.500. A este valor se llegó tomando el reconocimiento de 10 SMMLV por daño moral, lo cual arroja un resultado de $14.235.000 (liquidado con el SMMLV de 2025). A este valor se debe restar el deducible pactado (5% de la pérdida o mínimo 3 SMMLV), en este caso se toman los 3 SMMLV = $3.000.000 (liquidado con el valor de SMMLV de 2022 que es el año en que ocurrió el accidente), lo cual arroja un total de $11.235.000, valor del cual se debe calcular el porcentaje de coaseguro asumido por MAPFRE Seguros, que en este caso es del 30%, lo que arroja un total de $3.370.500. 
Dichos valores reconocidos se detallan de la siguiente manera: Lucro cesante: 0 SMMLV. Toda vez que no se aporta certificación de laboral que refleje la cantidad de ingresos que percibía la víctima al momento de la lesión, así como tampoco si tenía un vínculo laboral estable y duradero en el tiempo el cual perdió a causa del accidente. Daño emergente: $0. Toda vez que, al proceso no se allegó prueba alguna de los gastos efectivamente incurridos y pagados por el demandante a causa del accidente. Perjuicio moral: 10 SMMLV ($14.235.000 en SMMLV de 2025). Correspondientes al valor mínimo de indemnización por este tipo de daño según el consejo de estado para el nivel 1 (víctima), toda vez que, al no existir dictamen de pérdida de capacidad laboral, no es posible reconocer suma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</si>
</sst>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4" fontId="7" fillId="5" borderId="1" xfId="0" applyNumberFormat="1" applyFont="1" applyFill="1" applyBorder="1" applyAlignment="1" applyProtection="1">
      <alignment horizontal="center" vertical="center"/>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80" zoomScaleNormal="80" workbookViewId="0">
      <selection activeCell="A20" sqref="A20:H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7" t="s">
        <v>0</v>
      </c>
      <c r="B2" s="57"/>
      <c r="C2" s="57"/>
      <c r="D2" s="57"/>
      <c r="E2" s="57"/>
      <c r="F2" s="57"/>
      <c r="G2" s="57"/>
      <c r="H2" s="57"/>
      <c r="O2" s="23"/>
      <c r="P2" s="24"/>
      <c r="Q2" s="24"/>
      <c r="R2" s="24"/>
      <c r="S2" s="24"/>
    </row>
    <row r="3" spans="1:19" x14ac:dyDescent="0.25">
      <c r="A3" s="56" t="s">
        <v>1</v>
      </c>
      <c r="B3" s="56"/>
      <c r="C3" s="56"/>
      <c r="D3" s="58">
        <v>45694</v>
      </c>
      <c r="E3" s="58"/>
      <c r="F3" s="58"/>
      <c r="G3" s="58"/>
      <c r="H3" s="58"/>
      <c r="O3" s="25"/>
      <c r="P3" s="25"/>
      <c r="Q3" s="26"/>
      <c r="R3" s="26"/>
    </row>
    <row r="4" spans="1:19" x14ac:dyDescent="0.25">
      <c r="A4" s="40" t="s">
        <v>2</v>
      </c>
      <c r="B4" s="47" t="s">
        <v>121</v>
      </c>
      <c r="C4" s="47"/>
      <c r="D4" s="47"/>
      <c r="E4" s="40" t="s">
        <v>3</v>
      </c>
      <c r="F4" s="48" t="s">
        <v>101</v>
      </c>
      <c r="G4" s="48"/>
      <c r="H4" s="48"/>
      <c r="O4" s="25"/>
      <c r="P4" s="25"/>
      <c r="Q4" s="26"/>
      <c r="R4" s="26"/>
    </row>
    <row r="5" spans="1:19" x14ac:dyDescent="0.25">
      <c r="A5" s="40" t="s">
        <v>4</v>
      </c>
      <c r="B5" s="46">
        <v>45671</v>
      </c>
      <c r="C5" s="46"/>
      <c r="D5" s="46"/>
      <c r="E5" s="40" t="s">
        <v>5</v>
      </c>
      <c r="F5" s="52" t="s">
        <v>103</v>
      </c>
      <c r="G5" s="52"/>
      <c r="H5" s="52"/>
      <c r="O5" s="25"/>
      <c r="P5" s="25"/>
      <c r="Q5" s="26"/>
      <c r="R5" s="26"/>
    </row>
    <row r="6" spans="1:19" ht="30.75" customHeight="1" x14ac:dyDescent="0.25">
      <c r="A6" s="40" t="s">
        <v>6</v>
      </c>
      <c r="B6" s="48" t="s">
        <v>133</v>
      </c>
      <c r="C6" s="48"/>
      <c r="D6" s="48"/>
      <c r="E6" s="48"/>
      <c r="F6" s="48"/>
      <c r="G6" s="48"/>
      <c r="H6" s="48"/>
      <c r="O6" s="25"/>
      <c r="P6" s="25"/>
      <c r="Q6" s="26"/>
      <c r="R6" s="28"/>
    </row>
    <row r="7" spans="1:19" ht="30.75" customHeight="1" x14ac:dyDescent="0.25">
      <c r="A7" s="40" t="s">
        <v>7</v>
      </c>
      <c r="B7" s="48" t="s">
        <v>130</v>
      </c>
      <c r="C7" s="48"/>
      <c r="D7" s="48"/>
      <c r="E7" s="48"/>
      <c r="F7" s="48"/>
      <c r="G7" s="48"/>
      <c r="H7" s="48"/>
      <c r="O7" s="25"/>
      <c r="P7" s="25"/>
      <c r="Q7" s="26"/>
      <c r="R7" s="28"/>
    </row>
    <row r="8" spans="1:19" ht="32.25" customHeight="1" x14ac:dyDescent="0.25">
      <c r="A8" s="40" t="s">
        <v>8</v>
      </c>
      <c r="B8" s="48" t="s">
        <v>130</v>
      </c>
      <c r="C8" s="48"/>
      <c r="D8" s="48"/>
      <c r="E8" s="48"/>
      <c r="F8" s="48"/>
      <c r="G8" s="48"/>
      <c r="H8" s="48"/>
      <c r="O8" s="25"/>
      <c r="P8" s="25"/>
      <c r="Q8" s="26"/>
      <c r="R8" s="28"/>
    </row>
    <row r="9" spans="1:19" ht="48.75" customHeight="1" x14ac:dyDescent="0.25">
      <c r="A9" s="40" t="s">
        <v>9</v>
      </c>
      <c r="B9" s="47" t="s">
        <v>134</v>
      </c>
      <c r="C9" s="47"/>
      <c r="D9" s="47"/>
      <c r="E9" s="47"/>
      <c r="F9" s="47"/>
      <c r="G9" s="47"/>
      <c r="H9" s="47"/>
      <c r="O9" s="25"/>
      <c r="P9" s="25"/>
      <c r="Q9" s="26"/>
      <c r="R9" s="28"/>
    </row>
    <row r="10" spans="1:19" x14ac:dyDescent="0.25">
      <c r="A10" s="40" t="s">
        <v>10</v>
      </c>
      <c r="B10" s="59">
        <v>27733669</v>
      </c>
      <c r="C10" s="59"/>
      <c r="D10" s="59"/>
      <c r="E10" s="59"/>
      <c r="F10" s="59"/>
      <c r="G10" s="59"/>
      <c r="H10" s="59"/>
      <c r="O10" s="25"/>
      <c r="P10" s="28"/>
      <c r="Q10" s="26"/>
      <c r="R10" s="28"/>
    </row>
    <row r="11" spans="1:19" ht="207" customHeight="1" x14ac:dyDescent="0.25">
      <c r="A11" s="40" t="s">
        <v>11</v>
      </c>
      <c r="B11" s="60" t="s">
        <v>135</v>
      </c>
      <c r="C11" s="60"/>
      <c r="D11" s="60"/>
      <c r="E11" s="60"/>
      <c r="F11" s="60"/>
      <c r="G11" s="60"/>
      <c r="H11" s="60"/>
      <c r="O11" s="25"/>
      <c r="P11" s="28"/>
      <c r="Q11" s="26"/>
      <c r="R11" s="28"/>
    </row>
    <row r="12" spans="1:19" ht="257.25" customHeight="1" x14ac:dyDescent="0.25">
      <c r="A12" s="40" t="s">
        <v>12</v>
      </c>
      <c r="B12" s="60" t="s">
        <v>136</v>
      </c>
      <c r="C12" s="60"/>
      <c r="D12" s="60"/>
      <c r="E12" s="60"/>
      <c r="F12" s="60"/>
      <c r="G12" s="60"/>
      <c r="H12" s="60"/>
      <c r="O12" s="25"/>
      <c r="P12" s="28"/>
      <c r="Q12" s="26"/>
      <c r="R12" s="28"/>
    </row>
    <row r="13" spans="1:19" ht="25.5" x14ac:dyDescent="0.25">
      <c r="A13" s="40" t="s">
        <v>13</v>
      </c>
      <c r="B13" s="41" t="s">
        <v>114</v>
      </c>
      <c r="C13" s="40" t="s">
        <v>14</v>
      </c>
      <c r="D13" s="42">
        <v>3370500</v>
      </c>
      <c r="E13" s="40" t="s">
        <v>15</v>
      </c>
      <c r="F13" s="61" t="s">
        <v>137</v>
      </c>
      <c r="G13" s="62"/>
      <c r="H13" s="63"/>
    </row>
    <row r="14" spans="1:19" ht="26.25" x14ac:dyDescent="0.25">
      <c r="A14" s="40" t="s">
        <v>16</v>
      </c>
      <c r="B14" s="48" t="s">
        <v>138</v>
      </c>
      <c r="C14" s="48"/>
      <c r="D14" s="48"/>
      <c r="E14" s="43" t="s">
        <v>17</v>
      </c>
      <c r="F14" s="48" t="s">
        <v>139</v>
      </c>
      <c r="G14" s="48"/>
      <c r="H14" s="48"/>
      <c r="P14" s="28"/>
      <c r="Q14" s="26"/>
      <c r="R14" s="28"/>
    </row>
    <row r="15" spans="1:19" ht="26.25" customHeight="1" x14ac:dyDescent="0.25">
      <c r="A15" s="40" t="s">
        <v>18</v>
      </c>
      <c r="B15" s="44"/>
      <c r="C15" s="40" t="s">
        <v>19</v>
      </c>
      <c r="D15" s="44">
        <v>1507222001226</v>
      </c>
      <c r="E15" s="45" t="s">
        <v>20</v>
      </c>
      <c r="F15" s="48" t="s">
        <v>131</v>
      </c>
      <c r="G15" s="48"/>
      <c r="H15" s="48"/>
      <c r="O15" s="25"/>
      <c r="P15" s="28"/>
      <c r="Q15" s="26"/>
      <c r="R15" s="28"/>
    </row>
    <row r="16" spans="1:19" ht="30.75" customHeight="1" x14ac:dyDescent="0.25">
      <c r="A16" s="40" t="s">
        <v>21</v>
      </c>
      <c r="B16" s="53" t="s">
        <v>118</v>
      </c>
      <c r="C16" s="54"/>
      <c r="D16" s="54"/>
      <c r="E16" s="54"/>
      <c r="F16" s="54"/>
      <c r="G16" s="54"/>
      <c r="H16" s="55"/>
      <c r="O16" s="25"/>
      <c r="P16" s="28"/>
      <c r="Q16" s="26"/>
      <c r="R16" s="28"/>
    </row>
    <row r="17" spans="1:8" ht="25.5" x14ac:dyDescent="0.25">
      <c r="A17" s="40" t="s">
        <v>22</v>
      </c>
      <c r="B17" s="51">
        <v>44704</v>
      </c>
      <c r="C17" s="51"/>
      <c r="D17" s="51"/>
      <c r="E17" s="40" t="s">
        <v>23</v>
      </c>
      <c r="F17" s="51">
        <v>44845</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155.25" customHeight="1" x14ac:dyDescent="0.25">
      <c r="A20" s="47" t="s">
        <v>140</v>
      </c>
      <c r="B20" s="47"/>
      <c r="C20" s="47"/>
      <c r="D20" s="47"/>
      <c r="E20" s="47"/>
      <c r="F20" s="47"/>
      <c r="G20" s="47"/>
      <c r="H20" s="47"/>
    </row>
    <row r="21" spans="1:8" x14ac:dyDescent="0.25">
      <c r="A21" s="56" t="s">
        <v>26</v>
      </c>
      <c r="B21" s="56"/>
      <c r="C21" s="56"/>
      <c r="D21" s="56"/>
      <c r="E21" s="56"/>
      <c r="F21" s="56"/>
      <c r="G21" s="56"/>
      <c r="H21" s="56"/>
    </row>
    <row r="22" spans="1:8" ht="42" customHeight="1" x14ac:dyDescent="0.25">
      <c r="A22" s="47" t="s">
        <v>132</v>
      </c>
      <c r="B22" s="47"/>
      <c r="C22" s="47"/>
      <c r="D22" s="47"/>
      <c r="E22" s="47"/>
      <c r="F22" s="47"/>
      <c r="G22" s="47"/>
      <c r="H22" s="4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7" t="s">
        <v>27</v>
      </c>
      <c r="B2" s="57"/>
      <c r="C2" s="57"/>
      <c r="D2" s="57"/>
      <c r="E2" s="57"/>
      <c r="F2" s="57"/>
    </row>
    <row r="3" spans="1:6" x14ac:dyDescent="0.25">
      <c r="A3" s="2" t="s">
        <v>6</v>
      </c>
      <c r="B3" s="65" t="str">
        <f>'1. ABOGADO EXTERNO'!B6:H6</f>
        <v>Luis Fernando Tello</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4" t="s">
        <v>40</v>
      </c>
      <c r="D9" s="65"/>
      <c r="E9" s="2" t="s">
        <v>41</v>
      </c>
      <c r="F9" s="1"/>
    </row>
    <row r="10" spans="1:6" ht="30" x14ac:dyDescent="0.25">
      <c r="A10" s="2" t="s">
        <v>42</v>
      </c>
      <c r="B10" s="5"/>
      <c r="C10" s="64"/>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8"/>
      <c r="C12" s="68"/>
      <c r="D12" s="68"/>
      <c r="E12" s="68"/>
      <c r="F12" s="68"/>
    </row>
    <row r="13" spans="1:6" ht="21" x14ac:dyDescent="0.25">
      <c r="A13" s="57" t="s">
        <v>46</v>
      </c>
      <c r="B13" s="57"/>
      <c r="C13" s="57"/>
      <c r="D13" s="57"/>
      <c r="E13" s="57"/>
      <c r="F13" s="57"/>
    </row>
    <row r="14" spans="1:6" x14ac:dyDescent="0.25">
      <c r="A14" s="67"/>
      <c r="B14" s="67"/>
      <c r="C14" s="67"/>
      <c r="D14" s="67"/>
      <c r="E14" s="67"/>
      <c r="F14" s="67"/>
    </row>
    <row r="15" spans="1:6" x14ac:dyDescent="0.25">
      <c r="A15" s="67"/>
      <c r="B15" s="67"/>
      <c r="C15" s="67"/>
      <c r="D15" s="67"/>
      <c r="E15" s="67"/>
      <c r="F15" s="67"/>
    </row>
    <row r="16" spans="1:6" x14ac:dyDescent="0.25">
      <c r="A16" s="67"/>
      <c r="B16" s="67"/>
      <c r="C16" s="67"/>
      <c r="D16" s="67"/>
      <c r="E16" s="67"/>
      <c r="F16" s="67"/>
    </row>
    <row r="17" spans="1:6" x14ac:dyDescent="0.25">
      <c r="A17" s="67"/>
      <c r="B17" s="67"/>
      <c r="C17" s="67"/>
      <c r="D17" s="67"/>
      <c r="E17" s="67"/>
      <c r="F17" s="67"/>
    </row>
    <row r="18" spans="1:6" x14ac:dyDescent="0.25">
      <c r="A18" s="67"/>
      <c r="B18" s="67"/>
      <c r="C18" s="67"/>
      <c r="D18" s="67"/>
      <c r="E18" s="67"/>
      <c r="F18" s="67"/>
    </row>
    <row r="19" spans="1:6" x14ac:dyDescent="0.25">
      <c r="A19" s="67"/>
      <c r="B19" s="67"/>
      <c r="C19" s="67"/>
      <c r="D19" s="67"/>
      <c r="E19" s="67"/>
      <c r="F19" s="67"/>
    </row>
    <row r="20" spans="1:6" x14ac:dyDescent="0.25">
      <c r="A20" s="67"/>
      <c r="B20" s="67"/>
      <c r="C20" s="67"/>
      <c r="D20" s="67"/>
      <c r="E20" s="67"/>
      <c r="F20" s="67"/>
    </row>
    <row r="21" spans="1:6" x14ac:dyDescent="0.25">
      <c r="A21" s="67"/>
      <c r="B21" s="67"/>
      <c r="C21" s="67"/>
      <c r="D21" s="67"/>
      <c r="E21" s="67"/>
      <c r="F21" s="67"/>
    </row>
    <row r="22" spans="1:6" x14ac:dyDescent="0.25">
      <c r="A22" s="67"/>
      <c r="B22" s="67"/>
      <c r="C22" s="67"/>
      <c r="D22" s="67"/>
      <c r="E22" s="67"/>
      <c r="F22" s="67"/>
    </row>
    <row r="23" spans="1:6" x14ac:dyDescent="0.25">
      <c r="A23" s="67"/>
      <c r="B23" s="67"/>
      <c r="C23" s="67"/>
      <c r="D23" s="67"/>
      <c r="E23" s="67"/>
      <c r="F23" s="67"/>
    </row>
    <row r="24" spans="1:6" x14ac:dyDescent="0.25">
      <c r="A24" s="67"/>
      <c r="B24" s="67"/>
      <c r="C24" s="67"/>
      <c r="D24" s="67"/>
      <c r="E24" s="67"/>
      <c r="F24" s="67"/>
    </row>
    <row r="25" spans="1:6" x14ac:dyDescent="0.25">
      <c r="A25" s="67"/>
      <c r="B25" s="67"/>
      <c r="C25" s="67"/>
      <c r="D25" s="67"/>
      <c r="E25" s="67"/>
      <c r="F25" s="67"/>
    </row>
    <row r="26" spans="1:6" x14ac:dyDescent="0.25">
      <c r="A26" s="67"/>
      <c r="B26" s="67"/>
      <c r="C26" s="67"/>
      <c r="D26" s="67"/>
      <c r="E26" s="67"/>
      <c r="F26" s="67"/>
    </row>
    <row r="27" spans="1:6" x14ac:dyDescent="0.25">
      <c r="A27" s="67"/>
      <c r="B27" s="67"/>
      <c r="C27" s="67"/>
      <c r="D27" s="67"/>
      <c r="E27" s="67"/>
      <c r="F27" s="67"/>
    </row>
    <row r="28" spans="1:6" x14ac:dyDescent="0.25">
      <c r="A28" s="67"/>
      <c r="B28" s="67"/>
      <c r="C28" s="67"/>
      <c r="D28" s="67"/>
      <c r="E28" s="67"/>
      <c r="F28" s="67"/>
    </row>
    <row r="29" spans="1:6" x14ac:dyDescent="0.25">
      <c r="A29" s="67"/>
      <c r="B29" s="67"/>
      <c r="C29" s="67"/>
      <c r="D29" s="67"/>
      <c r="E29" s="67"/>
      <c r="F29" s="67"/>
    </row>
    <row r="30" spans="1:6" x14ac:dyDescent="0.25">
      <c r="A30" s="67"/>
      <c r="B30" s="67"/>
      <c r="C30" s="67"/>
      <c r="D30" s="67"/>
      <c r="E30" s="67"/>
      <c r="F30" s="67"/>
    </row>
    <row r="31" spans="1:6" x14ac:dyDescent="0.25">
      <c r="A31" s="67"/>
      <c r="B31" s="67"/>
      <c r="C31" s="67"/>
      <c r="D31" s="67"/>
      <c r="E31" s="67"/>
      <c r="F31" s="67"/>
    </row>
    <row r="32" spans="1:6" x14ac:dyDescent="0.25">
      <c r="A32" s="67"/>
      <c r="B32" s="67"/>
      <c r="C32" s="67"/>
      <c r="D32" s="67"/>
      <c r="E32" s="67"/>
      <c r="F32" s="67"/>
    </row>
    <row r="33" spans="1:6" x14ac:dyDescent="0.25">
      <c r="A33" s="67"/>
      <c r="B33" s="67"/>
      <c r="C33" s="67"/>
      <c r="D33" s="67"/>
      <c r="E33" s="67"/>
      <c r="F33" s="67"/>
    </row>
    <row r="34" spans="1:6" x14ac:dyDescent="0.25">
      <c r="A34" s="67"/>
      <c r="B34" s="67"/>
      <c r="C34" s="67"/>
      <c r="D34" s="67"/>
      <c r="E34" s="67"/>
      <c r="F34" s="67"/>
    </row>
    <row r="35" spans="1:6" x14ac:dyDescent="0.25">
      <c r="A35" s="67"/>
      <c r="B35" s="67"/>
      <c r="C35" s="67"/>
      <c r="D35" s="67"/>
      <c r="E35" s="67"/>
      <c r="F35" s="67"/>
    </row>
    <row r="36" spans="1:6" x14ac:dyDescent="0.25">
      <c r="A36" s="67"/>
      <c r="B36" s="67"/>
      <c r="C36" s="67"/>
      <c r="D36" s="67"/>
      <c r="E36" s="67"/>
      <c r="F36" s="67"/>
    </row>
    <row r="37" spans="1:6" x14ac:dyDescent="0.25">
      <c r="A37" s="64" t="s">
        <v>47</v>
      </c>
      <c r="B37" s="64"/>
      <c r="C37" s="69"/>
      <c r="D37" s="64" t="s">
        <v>48</v>
      </c>
      <c r="E37" s="64"/>
      <c r="F37" s="64"/>
    </row>
    <row r="38" spans="1:6" x14ac:dyDescent="0.25">
      <c r="A38" s="2" t="s">
        <v>49</v>
      </c>
      <c r="B38" s="2" t="s">
        <v>50</v>
      </c>
      <c r="C38" s="69"/>
      <c r="D38" s="2" t="s">
        <v>49</v>
      </c>
      <c r="E38" s="64" t="s">
        <v>50</v>
      </c>
      <c r="F38" s="64"/>
    </row>
    <row r="39" spans="1:6" x14ac:dyDescent="0.25">
      <c r="A39" s="3"/>
      <c r="B39" s="3"/>
      <c r="C39" s="69"/>
      <c r="D39" s="3"/>
      <c r="E39" s="67"/>
      <c r="F39" s="67"/>
    </row>
    <row r="40" spans="1:6" x14ac:dyDescent="0.25">
      <c r="A40" s="3"/>
      <c r="B40" s="3"/>
      <c r="C40" s="69"/>
      <c r="D40" s="3"/>
      <c r="E40" s="67"/>
      <c r="F40" s="67"/>
    </row>
    <row r="41" spans="1:6" x14ac:dyDescent="0.25">
      <c r="A41" s="3"/>
      <c r="B41" s="3"/>
      <c r="C41" s="69"/>
      <c r="D41" s="3"/>
      <c r="E41" s="67"/>
      <c r="F41" s="67"/>
    </row>
    <row r="42" spans="1:6" x14ac:dyDescent="0.25">
      <c r="A42" s="3"/>
      <c r="B42" s="3"/>
      <c r="C42" s="69"/>
      <c r="D42" s="3"/>
      <c r="E42" s="67"/>
      <c r="F42" s="67"/>
    </row>
    <row r="43" spans="1:6" x14ac:dyDescent="0.25">
      <c r="A43" s="3"/>
      <c r="B43" s="3"/>
      <c r="C43" s="69"/>
      <c r="D43" s="3"/>
      <c r="E43" s="67"/>
      <c r="F43" s="67"/>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45671</v>
      </c>
      <c r="E3" s="17" t="str">
        <f>'1. ABOGADO EXTERNO'!B6</f>
        <v>Luis Fernando Tello</v>
      </c>
      <c r="F3" s="17" t="str">
        <f>'1. ABOGADO EXTERNO'!B7</f>
        <v>Distrito de Santiago de Cali</v>
      </c>
      <c r="G3" s="17" t="str">
        <f>'1. ABOGADO EXTERNO'!B9</f>
        <v xml:space="preserve">Perjuicios materiales en la modalidad de daño emergente: $2.163.050
Perjuicios materiales en la modalidad de lucro cesante: $11.335.619
Perjuicios inmateriales a título de perjuicios morales: $14.235.000 </v>
      </c>
      <c r="H3" s="18">
        <f>'1. ABOGADO EXTERNO'!B10</f>
        <v>27733669</v>
      </c>
      <c r="I3" s="17" t="str">
        <f>'1. ABOGADO EXTERNO'!B11</f>
        <v>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v>
      </c>
      <c r="J3" s="17" t="str">
        <f>'1. ABOGADO EXTERNO'!B12</f>
        <v xml:space="preserve">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DIECISÉIS ADMINISTRATIVO DEL CIRCUITO DE CALI</v>
      </c>
      <c r="Y3" s="1" t="str">
        <f>'1. ABOGADO EXTERNO'!F14</f>
        <v>76001-33-33-016-2023-00195-00</v>
      </c>
      <c r="Z3" s="1" t="str">
        <f>'1. ABOGADO EXTERNO'!F5</f>
        <v xml:space="preserve">VIGENTE </v>
      </c>
      <c r="AA3" s="17" t="str">
        <f>'1. ABOGADO EXTERNO'!A22</f>
        <v>Se elaboró la contestación de la demanda y el llamiento en garantía, y se presentó dentro del término oportuno. En este punto se está a la espera de la fijación de fecha para audiencia inicial del artículo 180 del CPACA.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2025-03-05T15:49:19Z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