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d.docs.live.net/6e345fdff551a169/Escritorio/"/>
    </mc:Choice>
  </mc:AlternateContent>
  <xr:revisionPtr revIDLastSave="0" documentId="8_{F6EC8AC7-EFA8-4979-B060-1F6157A2158F}" xr6:coauthVersionLast="47" xr6:coauthVersionMax="47" xr10:uidLastSave="{00000000-0000-0000-0000-000000000000}"/>
  <bookViews>
    <workbookView xWindow="-110" yWindow="-110" windowWidth="19420" windowHeight="10300" firstSheet="4" activeTab="4"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7" l="1"/>
  <c r="B8" i="17" l="1"/>
  <c r="B7" i="17"/>
  <c r="B6" i="17"/>
  <c r="B12" i="17" s="1"/>
  <c r="B11" i="17" s="1"/>
  <c r="B15" i="17" s="1"/>
  <c r="B4"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<sst xmlns="http://schemas.openxmlformats.org/spreadsheetml/2006/main" count="201" uniqueCount="140">
  <si>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</si>
  <si>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</si>
  <si>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</si>
  <si>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</si>
  <si>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</si>
  <si>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</si>
  <si>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</si>
  <si>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</si>
  <si>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</si>
  <si>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</si>
  <si>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</si>
  <si>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</si>
  <si>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</si>
  <si>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</si>
  <si>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</si>
  <si>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</si>
  <si>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</si>
  <si>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</si>
  <si>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</si>
  <si>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</si>
  <si>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</si>
  <si>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</si>
  <si>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</si>
  <si>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</si>
  <si>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</si>
  <si>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</si>
  <si>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</si>
  <si>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</si>
  <si>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</si>
  <si>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</si>
  <si>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</si>
  <si>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</si>
  <si>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</si>
  <si>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</si>
  <si>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</si>
  <si>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</si>
  <si>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</si>
  <si>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</si>
  <si>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</si>
  <si>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</si>
  <si>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</si>
  <si>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</si>
  <si>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</si>
  <si>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</si>
  <si>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</si>
  <si>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</si>
  <si>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</si>
  <si>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</si>
  <si>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</si>
  <si>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</si>
  <si>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</si>
  <si>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</si>
  <si>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</si>
  <si>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</si>
  <si>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</si>
  <si>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</si>
  <si>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</si>
  <si>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</si>
  <si>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</si>
  <si>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</si>
  <si>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</si>
  <si>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</si>
  <si>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</si>
  <si>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</si>
  <si>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</si>
  <si>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</si>
  <si>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</si>
  <si>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</si>
  <si>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</si>
  <si>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</si>
  <si>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</si>
  <si>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</si>
  <si>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</si>
  <si>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</si>
  <si>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</si>
  <si>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</si>
  <si>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</si>
  <si>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</si>
  <si>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</si>
  <si>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</si>
  <si>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</si>
  <si>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</si>
  <si>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</si>
  <si>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</si>
  <si>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</si>
  <si>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</si>
  <si>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</si>
  <si>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</si>
  <si>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</si>
  <si>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</si>
  <si>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</si>
  <si>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</si>
  <si>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</si>
  <si>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</si>
  <si>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</si>
  <si>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</si>
  <si>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</si>
  <si>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</si>
  <si>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</si>
  <si>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</si>
  <si>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</si>
  <si>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</si>
  <si>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</si>
  <si>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</si>
  <si>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</si>
  <si>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</si>
  <si>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</si>
  <si>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</si>
  <si>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</si>
  <si>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</si>
  <si>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</si>
  <si>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</si>
  <si>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</si>
  <si>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</si>
  <si>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</si>
  <si>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</si>
  <si>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</si>
  <si>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</si>
  <si>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</si>
  <si>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 xml:space="preserve">PRF- 2112 </t>
  </si>
  <si>
    <t>CONTRALORÍA GENERAL DE LA REPÚBLICA - GERENCIA DEPARTAMENTAL COLEGIADA DE BOLIVAR</t>
  </si>
  <si>
    <t>$19.200.000</t>
  </si>
  <si>
    <t>ALIANZA SEGUROS S.A.</t>
  </si>
  <si>
    <t xml:space="preserve">Se estableció que en la vigencia de 2015 la administración municipal concedió y canceló viáticos y gastos de viaje a los concejales, por valor de $19.200.000, desconociendo que los concejales no son empleados públicos ni trabajadores oficiales sino servidores públicos elegidos popularmente para integrar el Concejo Municipal, sin vínculo laboral con el municipio en donde desempeñan sus funciones por lo tanto no tienen derecho disfrutar de viáticos. La anterior situación se presentó debido al desconocimiento de lo dispuesto en el Concepto de octubre 11 de 1986, del Consejo de Estado con No. De radicado 908- 96, lo cual ocasionó el pago de viáticos a los concejales sin tener derecho a devengarlos afectando el presupuesto del Municipio en cuantía de 19.200.000 situación que obedece a las deficiencias en la aplicación de los mecanismos de control interno de la entidad.
</t>
  </si>
  <si>
    <t>A partir del 9 de marzo de 2015</t>
  </si>
  <si>
    <t>890.480.203.6</t>
  </si>
  <si>
    <t>021584690</t>
  </si>
  <si>
    <t>Manejo-Pérdida causada por persona temporal 25.000000 
Pérdida causada por empleados no identificados 25.000.000</t>
  </si>
  <si>
    <t>20 de septiembre de 2023</t>
  </si>
  <si>
    <t>26 de septiembre de 2023</t>
  </si>
  <si>
    <t>11 de octubre de 2023</t>
  </si>
  <si>
    <t>Municipio de San  Pablo – Bolívar</t>
  </si>
  <si>
    <t>MUNICIPIO DE SAN PABLO DEPARTAMENTO DE BOLÌVAR</t>
  </si>
  <si>
    <t>MANEJO (NO HAY COBERTURA DE ALCANCES FISCALES)</t>
  </si>
  <si>
    <t>X</t>
  </si>
  <si>
    <t xml:space="preserve">PÓLIZA FUE CANCELADA </t>
  </si>
  <si>
    <t>SINIESTRO 101039224</t>
  </si>
  <si>
    <t>1.	TERMINACIÓN AUTOMÁTICA DEL CONTRATO DE SEGURO DOCUMENTADO EN LA PÓLIZA DE NEGOCIO EMPRESARIAL No. 21584690 POR NO PAGO DE LA PRIMA.
2.	CONFIGURACIÓN DEL FENÓMENO DE LA PRESCRIPCIÓN ORDINARIA DE LAS ACCIONES DERIVADAS DEL CONTRATO DE SEGURO.
3.	INEXISTENCIA DE LA OBLIGACIÓN A CARGO DE LA COMPAÑÍA ASEGURADORA.
4.	CONDICIONES PARA QUE SE CONFIGURE UN SINIESTRO: PÉRDIDAS AMPARADAS POR LA PÓLIZA DE MANEJO.
5.	EN CUALQUIER CASO, DE NINGUNA FORMA SE PODRÁ EXCEDER EL LÍMITE DEL VALOR ASEGURADO.
6.	EN CUALQUIER CASO, SE DEBERÁN TENER EN CUENTA DE LOS DEDUCIBLES PACTADOS EN LA PÓLIZA.</t>
  </si>
  <si>
    <t>La contingencia se califica como REMOTA, toda vez que el seguro de la póliza de negocio empresarial No. 21584690, no proporciona cobertura, ni temporal, ni material.
Lo primero que debe tomarse en consideración es que póliza, cuya vigencia debìa iniciar el 16 de junio de 2014 hasta el 16 de junio de 2015, fue anulada y cancelada por falta de pago de la prima por parte del tomador del seguro, lo cual implica la terminación automática del contrato de seguro a voces del artículo 1068 del Código de Comercio. Este hecho, que data del 16 de junio de 2014, repercute de forma crucial para el presente proceso, a saber, pues Allianz Seguros S.A. ya no era la aseguradora con respecto a la Alcaldía Municipal de San Pablo Bolívar, para el 2015 cuando ocurrieron los hechos objeto del presente proceso de responsabilidad fiscal. 
Bajo esa tesitura, es menester destacar que en ningún caso la colegiatura podrá establecer ni declarar una obligación exigible contra la compañía de seguros con sujeción a la Póliza, pues dicho contrato de seguro dejó de existir automáticamente desde el 16 de junio de 2014, y en ningún momento irradió efectos obligacionales a futuro.
Por otro lado, frente a la responsabilidad de los presuntos responsables fiscal (dejando a un lado la evidente consecuencia de que no son para la fecha asegurados en la Poliza porque fue cancelada) debe decirse que, el presunto acto que habría causado el presunto daño patrimonial no es antijurídico, antieconómico, ni ineficaz. Esto se refleja en las capacitaciones a las que asistieron los concejales en el año 2015, ya que el reconocimiento de los viáticos efectuados por la administración municipal para estos fines tuvo sustento en el Decreto No. 045 de junio de 2015 expedido por la Alcaldía de San Pablo Bolívar. Además, el Acuerdo No. 18 de 2014 fijó un presupuesto para el apoyo a la Gestión y Capacitación de concejales, asignando un valor de $30,000,000 con fuente de financiación de recursos propios municipales. En consecuencia, los argumentos para imputar responsabilidad fiscal carecen de fundamento, ya que las erogaciones realizadas por el municipio están debidamente justificadas por la legalidad presupuestal.</t>
  </si>
  <si>
    <t>Como liquidación objetiva de la pérdida posible que representa el presunto del detrimento patrimonial, se aclara que se llegó a la suma de $ 17.280.000. Este valor se calculó de la siguiente manera: Del monto total del detrimento patrimonial, que para el caso es de $19,200,000, se aplica el deducible del 10% pactado en la póliza de negocio empresarial No. 21584690 es decir $17.280.000.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</si>
</sst>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4"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165" fontId="0" fillId="0" borderId="2" xfId="1" applyFont="1" applyBorder="1" applyAlignment="1">
      <alignment vertical="top"/>
    </xf>
    <xf numFmtId="165" fontId="0" fillId="0" borderId="3" xfId="1" applyFont="1" applyBorder="1" applyAlignment="1">
      <alignment vertical="top"/>
    </xf>
    <xf numFmtId="0" fontId="3" fillId="2" borderId="4" xfId="0" applyFont="1" applyFill="1" applyBorder="1" applyAlignment="1">
      <alignment horizontal="center" vertical="top"/>
    </xf>
    <xf numFmtId="14" fontId="0" fillId="0" borderId="1" xfId="0" applyNumberFormat="1" applyBorder="1" applyAlignment="1">
      <alignment horizontal="justify" vertical="top"/>
    </xf>
    <xf numFmtId="165"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5"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5" fontId="0" fillId="0" borderId="13" xfId="1" applyFont="1" applyBorder="1" applyAlignment="1" applyProtection="1">
      <alignment horizontal="center" vertical="top"/>
    </xf>
    <xf numFmtId="165" fontId="0" fillId="0" borderId="14" xfId="1" applyFont="1" applyBorder="1" applyAlignment="1" applyProtection="1">
      <alignment horizontal="center" vertical="top"/>
    </xf>
    <xf numFmtId="165" fontId="8" fillId="0" borderId="2" xfId="1" applyFont="1" applyBorder="1" applyAlignment="1" applyProtection="1">
      <alignment horizontal="center" vertical="top"/>
    </xf>
    <xf numFmtId="165"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5"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165"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165" fontId="0" fillId="0" borderId="2" xfId="1" applyFont="1" applyBorder="1" applyAlignment="1" applyProtection="1">
      <alignment horizontal="center" vertical="top"/>
    </xf>
    <xf numFmtId="165" fontId="0" fillId="0" borderId="3" xfId="1" applyFont="1" applyBorder="1" applyAlignment="1" applyProtection="1">
      <alignment horizontal="center" vertical="top"/>
    </xf>
    <xf numFmtId="0" fontId="0" fillId="0" borderId="1" xfId="0" applyBorder="1" applyAlignment="1" applyProtection="1">
      <alignment horizontal="center" wrapText="1"/>
      <protection locked="0"/>
    </xf>
    <xf numFmtId="165"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85" zoomScaleNormal="85" workbookViewId="0">
      <selection activeCell="B15" sqref="B15:C15"/>
    </sheetView>
  </sheetViews>
  <sheetFormatPr baseColWidth="10" defaultColWidth="0" defaultRowHeight="14.5" x14ac:dyDescent="0.35"/>
  <cols>
    <col min="1" max="1" width="46.08984375" style="6" bestFit="1" customWidth="1"/>
    <col min="2" max="2" width="63.90625" style="6" customWidth="1"/>
    <col min="3" max="3" width="19.08984375" style="6" customWidth="1"/>
    <col min="4" max="4" width="11.453125" style="2" hidden="1" customWidth="1"/>
    <col min="5" max="16384" width="11.453125" style="2" hidden="1"/>
  </cols>
  <sheetData>
    <row r="1" spans="1:3" ht="18.5" x14ac:dyDescent="0.35">
      <c r="A1" s="40" t="s">
        <v>0</v>
      </c>
      <c r="B1" s="40"/>
      <c r="C1" s="40"/>
    </row>
    <row r="2" spans="1:3" x14ac:dyDescent="0.35">
      <c r="A2" s="5" t="s">
        <v>1</v>
      </c>
      <c r="B2" s="37" t="s">
        <v>119</v>
      </c>
      <c r="C2" s="37"/>
    </row>
    <row r="3" spans="1:3" ht="15" customHeight="1" x14ac:dyDescent="0.35">
      <c r="A3" s="5" t="s">
        <v>2</v>
      </c>
      <c r="B3" s="38" t="s">
        <v>120</v>
      </c>
      <c r="C3" s="39"/>
    </row>
    <row r="4" spans="1:3" x14ac:dyDescent="0.35">
      <c r="A4" s="5" t="s">
        <v>3</v>
      </c>
      <c r="B4" s="38" t="s">
        <v>18</v>
      </c>
      <c r="C4" s="39"/>
    </row>
    <row r="5" spans="1:3" x14ac:dyDescent="0.35">
      <c r="A5" s="5" t="s">
        <v>4</v>
      </c>
      <c r="B5" s="37" t="s">
        <v>20</v>
      </c>
      <c r="C5" s="37"/>
    </row>
    <row r="6" spans="1:3" x14ac:dyDescent="0.35">
      <c r="A6" s="5" t="s">
        <v>5</v>
      </c>
      <c r="B6" s="41" t="s">
        <v>132</v>
      </c>
      <c r="C6" s="42"/>
    </row>
    <row r="7" spans="1:3" x14ac:dyDescent="0.35">
      <c r="A7" s="5" t="s">
        <v>6</v>
      </c>
      <c r="B7" s="43" t="s">
        <v>121</v>
      </c>
      <c r="C7" s="37"/>
    </row>
    <row r="8" spans="1:3" x14ac:dyDescent="0.35">
      <c r="A8" s="35" t="s">
        <v>7</v>
      </c>
      <c r="B8" s="37" t="s">
        <v>122</v>
      </c>
      <c r="C8" s="37"/>
    </row>
    <row r="9" spans="1:3" x14ac:dyDescent="0.35">
      <c r="A9" s="5" t="s">
        <v>8</v>
      </c>
      <c r="B9" s="44" t="s">
        <v>124</v>
      </c>
      <c r="C9" s="45"/>
    </row>
    <row r="10" spans="1:3" x14ac:dyDescent="0.35">
      <c r="A10" s="48" t="s">
        <v>9</v>
      </c>
      <c r="B10" s="49" t="s">
        <v>123</v>
      </c>
      <c r="C10" s="37"/>
    </row>
    <row r="11" spans="1:3" ht="30" customHeight="1" x14ac:dyDescent="0.35">
      <c r="A11" s="48"/>
      <c r="B11" s="37"/>
      <c r="C11" s="37"/>
    </row>
    <row r="12" spans="1:3" x14ac:dyDescent="0.35">
      <c r="A12" s="48"/>
      <c r="B12" s="37"/>
      <c r="C12" s="37"/>
    </row>
    <row r="13" spans="1:3" x14ac:dyDescent="0.35">
      <c r="A13" s="5" t="s">
        <v>10</v>
      </c>
      <c r="B13" s="49" t="s">
        <v>131</v>
      </c>
      <c r="C13" s="37"/>
    </row>
    <row r="14" spans="1:3" ht="17.25" customHeight="1" x14ac:dyDescent="0.35">
      <c r="A14" s="5" t="s">
        <v>11</v>
      </c>
      <c r="B14" s="50" t="s">
        <v>125</v>
      </c>
      <c r="C14" s="50"/>
    </row>
    <row r="15" spans="1:3" ht="15.75" customHeight="1" x14ac:dyDescent="0.35">
      <c r="A15" s="5" t="s">
        <v>12</v>
      </c>
      <c r="B15" s="50" t="s">
        <v>126</v>
      </c>
      <c r="C15" s="50"/>
    </row>
    <row r="16" spans="1:3" ht="33" customHeight="1" x14ac:dyDescent="0.35">
      <c r="A16" s="5" t="s">
        <v>13</v>
      </c>
      <c r="B16" s="44" t="s">
        <v>127</v>
      </c>
      <c r="C16" s="45"/>
    </row>
    <row r="17" spans="1:3" ht="18.75" customHeight="1" x14ac:dyDescent="0.35">
      <c r="A17" s="5" t="s">
        <v>14</v>
      </c>
      <c r="B17" s="46" t="s">
        <v>128</v>
      </c>
      <c r="C17" s="47"/>
    </row>
    <row r="18" spans="1:3" x14ac:dyDescent="0.35">
      <c r="A18" s="5" t="s">
        <v>15</v>
      </c>
      <c r="B18" s="46" t="s">
        <v>129</v>
      </c>
      <c r="C18" s="47"/>
    </row>
    <row r="19" spans="1:3" x14ac:dyDescent="0.35">
      <c r="A19" s="5" t="s">
        <v>16</v>
      </c>
      <c r="B19" s="37" t="s">
        <v>130</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33" zoomScale="90" zoomScaleNormal="90" workbookViewId="0">
      <selection activeCell="B2" sqref="B2:C2"/>
    </sheetView>
  </sheetViews>
  <sheetFormatPr baseColWidth="10" defaultColWidth="0" defaultRowHeight="14.5" x14ac:dyDescent="0.35"/>
  <cols>
    <col min="1" max="1" width="44.453125" customWidth="1"/>
    <col min="2" max="2" width="36.36328125" customWidth="1"/>
    <col min="3" max="3" width="64.453125" customWidth="1"/>
    <col min="4" max="16384" width="11.453125" hidden="1"/>
  </cols>
  <sheetData>
    <row r="1" spans="1:3" ht="18.5" x14ac:dyDescent="0.35">
      <c r="A1" s="53" t="s">
        <v>21</v>
      </c>
      <c r="B1" s="53"/>
      <c r="C1" s="53"/>
    </row>
    <row r="2" spans="1:3" x14ac:dyDescent="0.35">
      <c r="A2" s="15" t="s">
        <v>22</v>
      </c>
      <c r="B2" s="46" t="s">
        <v>136</v>
      </c>
      <c r="C2" s="47"/>
    </row>
    <row r="3" spans="1:3" s="25" customFormat="1" x14ac:dyDescent="0.35">
      <c r="A3" s="5" t="s">
        <v>1</v>
      </c>
      <c r="B3" s="37" t="str">
        <f>'GENERALES NOTA 322'!B2:C2</f>
        <v xml:space="preserve">PRF- 2112 </v>
      </c>
      <c r="C3" s="37"/>
    </row>
    <row r="4" spans="1:3" s="2" customFormat="1" ht="14.4" customHeight="1" x14ac:dyDescent="0.35">
      <c r="A4" s="5" t="s">
        <v>2</v>
      </c>
      <c r="B4" s="37" t="str">
        <f>'GENERALES NOTA 322'!B3:C3</f>
        <v>CONTRALORÍA GENERAL DE LA REPÚBLICA - GERENCIA DEPARTAMENTAL COLEGIADA DE BOLIVAR</v>
      </c>
      <c r="C4" s="37"/>
    </row>
    <row r="5" spans="1:3" s="2" customFormat="1" x14ac:dyDescent="0.35">
      <c r="A5" s="5" t="s">
        <v>5</v>
      </c>
      <c r="B5" s="37" t="str">
        <f>'GENERALES NOTA 322'!B6:C6</f>
        <v>MUNICIPIO DE SAN PABLO DEPARTAMENTO DE BOLÌVAR</v>
      </c>
      <c r="C5" s="37"/>
    </row>
    <row r="6" spans="1:3" s="2" customFormat="1" x14ac:dyDescent="0.35">
      <c r="A6" s="5" t="s">
        <v>6</v>
      </c>
      <c r="B6" s="55" t="str">
        <f>'GENERALES NOTA 322'!B7:C7</f>
        <v>$19.200.000</v>
      </c>
      <c r="C6" s="55"/>
    </row>
    <row r="7" spans="1:3" s="2" customFormat="1" x14ac:dyDescent="0.35">
      <c r="A7" s="5" t="s">
        <v>7</v>
      </c>
      <c r="B7" s="37" t="str">
        <f>'GENERALES NOTA 322'!B8:C8</f>
        <v>ALIANZA SEGUROS S.A.</v>
      </c>
      <c r="C7" s="37"/>
    </row>
    <row r="8" spans="1:3" x14ac:dyDescent="0.35">
      <c r="A8" s="12" t="s">
        <v>23</v>
      </c>
      <c r="B8" s="37">
        <v>21584690</v>
      </c>
      <c r="C8" s="37"/>
    </row>
    <row r="9" spans="1:3" x14ac:dyDescent="0.35">
      <c r="A9" s="12" t="s">
        <v>24</v>
      </c>
      <c r="B9" s="37" t="s">
        <v>133</v>
      </c>
      <c r="C9" s="37"/>
    </row>
    <row r="10" spans="1:3" x14ac:dyDescent="0.35">
      <c r="A10" s="12" t="s">
        <v>25</v>
      </c>
      <c r="B10" s="51">
        <v>50000000</v>
      </c>
      <c r="C10" s="52"/>
    </row>
    <row r="11" spans="1:3" x14ac:dyDescent="0.35">
      <c r="A11" s="12" t="s">
        <v>26</v>
      </c>
      <c r="B11" s="38" t="s">
        <v>90</v>
      </c>
      <c r="C11" s="39"/>
    </row>
    <row r="12" spans="1:3" x14ac:dyDescent="0.35">
      <c r="A12" s="12" t="s">
        <v>27</v>
      </c>
      <c r="B12" s="54">
        <v>41806</v>
      </c>
      <c r="C12" s="37"/>
    </row>
    <row r="13" spans="1:3" x14ac:dyDescent="0.35">
      <c r="A13" s="12" t="s">
        <v>28</v>
      </c>
      <c r="B13" s="37" t="s">
        <v>91</v>
      </c>
      <c r="C13" s="37"/>
    </row>
    <row r="14" spans="1:3" x14ac:dyDescent="0.35">
      <c r="A14" s="12" t="s">
        <v>29</v>
      </c>
      <c r="B14" s="37" t="s">
        <v>91</v>
      </c>
      <c r="C14" s="37"/>
    </row>
    <row r="15" spans="1:3" x14ac:dyDescent="0.35">
      <c r="A15" s="56" t="s">
        <v>30</v>
      </c>
      <c r="B15" s="37" t="s">
        <v>104</v>
      </c>
      <c r="C15" s="37"/>
    </row>
    <row r="16" spans="1:3" x14ac:dyDescent="0.35">
      <c r="A16" s="57"/>
      <c r="B16" s="8" t="s">
        <v>31</v>
      </c>
      <c r="C16" s="9" t="s">
        <v>32</v>
      </c>
    </row>
    <row r="17" spans="1:3" x14ac:dyDescent="0.35">
      <c r="A17" s="57"/>
      <c r="B17" s="10"/>
      <c r="C17" s="10"/>
    </row>
    <row r="18" spans="1:3" x14ac:dyDescent="0.35">
      <c r="A18" s="57"/>
      <c r="B18" s="10"/>
      <c r="C18" s="10"/>
    </row>
    <row r="19" spans="1:3" x14ac:dyDescent="0.35">
      <c r="A19" s="57"/>
      <c r="B19" s="10"/>
      <c r="C19" s="10"/>
    </row>
    <row r="20" spans="1:3" x14ac:dyDescent="0.35">
      <c r="A20" s="12" t="s">
        <v>33</v>
      </c>
      <c r="B20" s="37" t="s">
        <v>91</v>
      </c>
      <c r="C20" s="37"/>
    </row>
    <row r="21" spans="1:3" x14ac:dyDescent="0.35">
      <c r="A21" s="12" t="s">
        <v>34</v>
      </c>
      <c r="B21" s="38"/>
      <c r="C21" s="39"/>
    </row>
    <row r="22" spans="1:3" x14ac:dyDescent="0.35">
      <c r="A22" s="11" t="s">
        <v>35</v>
      </c>
      <c r="B22" s="37" t="s">
        <v>91</v>
      </c>
      <c r="C22" s="37"/>
    </row>
    <row r="23" spans="1:3" x14ac:dyDescent="0.35">
      <c r="A23" s="58" t="s">
        <v>36</v>
      </c>
      <c r="B23" s="58"/>
      <c r="C23" s="58"/>
    </row>
    <row r="24" spans="1:3" x14ac:dyDescent="0.35">
      <c r="A24" s="46" t="s">
        <v>37</v>
      </c>
      <c r="B24" s="47"/>
      <c r="C24" s="22" t="s">
        <v>134</v>
      </c>
    </row>
    <row r="25" spans="1:3" x14ac:dyDescent="0.35">
      <c r="A25" s="46" t="s">
        <v>38</v>
      </c>
      <c r="B25" s="47"/>
      <c r="C25" s="22" t="s">
        <v>134</v>
      </c>
    </row>
    <row r="26" spans="1:3" x14ac:dyDescent="0.35">
      <c r="A26" s="46" t="s">
        <v>39</v>
      </c>
      <c r="B26" s="47"/>
      <c r="C26" s="23"/>
    </row>
    <row r="27" spans="1:3" x14ac:dyDescent="0.35">
      <c r="A27" s="16" t="s">
        <v>40</v>
      </c>
      <c r="B27" s="17"/>
      <c r="C27" s="22" t="s">
        <v>134</v>
      </c>
    </row>
    <row r="28" spans="1:3" x14ac:dyDescent="0.35">
      <c r="A28" s="46" t="s">
        <v>41</v>
      </c>
      <c r="B28" s="47"/>
      <c r="C28" s="22"/>
    </row>
    <row r="29" spans="1:3" x14ac:dyDescent="0.35">
      <c r="A29" s="46" t="s">
        <v>42</v>
      </c>
      <c r="B29" s="47"/>
      <c r="C29" s="36" t="s">
        <v>134</v>
      </c>
    </row>
    <row r="30" spans="1:3" x14ac:dyDescent="0.35">
      <c r="A30" s="46" t="s">
        <v>43</v>
      </c>
      <c r="B30" s="47"/>
      <c r="C30" s="22"/>
    </row>
    <row r="31" spans="1:3" x14ac:dyDescent="0.35">
      <c r="A31" s="62" t="s">
        <v>44</v>
      </c>
      <c r="B31" s="63"/>
      <c r="C31" s="24" t="s">
        <v>135</v>
      </c>
    </row>
    <row r="32" spans="1:3" x14ac:dyDescent="0.35">
      <c r="A32" s="60" t="s">
        <v>45</v>
      </c>
      <c r="B32" s="60"/>
      <c r="C32" s="60"/>
    </row>
    <row r="33" spans="1:3" x14ac:dyDescent="0.35">
      <c r="A33" s="59" t="s">
        <v>46</v>
      </c>
      <c r="B33" s="59"/>
      <c r="C33" s="10"/>
    </row>
    <row r="34" spans="1:3" x14ac:dyDescent="0.35">
      <c r="A34" s="59" t="s">
        <v>47</v>
      </c>
      <c r="B34" s="59"/>
      <c r="C34" s="10"/>
    </row>
    <row r="35" spans="1:3" x14ac:dyDescent="0.35">
      <c r="A35" s="59" t="s">
        <v>48</v>
      </c>
      <c r="B35" s="59"/>
      <c r="C35" s="10"/>
    </row>
    <row r="36" spans="1:3" x14ac:dyDescent="0.35">
      <c r="A36" s="59" t="s">
        <v>49</v>
      </c>
      <c r="B36" s="59"/>
      <c r="C36" s="10"/>
    </row>
    <row r="37" spans="1:3" x14ac:dyDescent="0.35">
      <c r="A37" s="59" t="s">
        <v>50</v>
      </c>
      <c r="B37" s="59"/>
      <c r="C37" s="10"/>
    </row>
    <row r="38" spans="1:3" x14ac:dyDescent="0.35">
      <c r="A38" s="59" t="s">
        <v>51</v>
      </c>
      <c r="B38" s="59"/>
      <c r="C38" s="10"/>
    </row>
    <row r="39" spans="1:3" x14ac:dyDescent="0.35">
      <c r="A39" s="59" t="s">
        <v>52</v>
      </c>
      <c r="B39" s="59"/>
      <c r="C39" s="10"/>
    </row>
    <row r="40" spans="1:3" x14ac:dyDescent="0.35">
      <c r="A40" s="59" t="s">
        <v>53</v>
      </c>
      <c r="B40" s="59"/>
      <c r="C40" s="10"/>
    </row>
    <row r="41" spans="1:3" x14ac:dyDescent="0.35">
      <c r="A41" s="59" t="s">
        <v>54</v>
      </c>
      <c r="B41" s="59"/>
      <c r="C41" s="10"/>
    </row>
    <row r="42" spans="1:3" x14ac:dyDescent="0.35">
      <c r="A42" s="59" t="s">
        <v>55</v>
      </c>
      <c r="B42" s="59"/>
      <c r="C42" s="10"/>
    </row>
    <row r="43" spans="1:3" x14ac:dyDescent="0.35">
      <c r="A43" s="59" t="s">
        <v>56</v>
      </c>
      <c r="B43" s="59"/>
      <c r="C43" s="10"/>
    </row>
    <row r="44" spans="1:3" x14ac:dyDescent="0.35">
      <c r="A44" s="59" t="s">
        <v>57</v>
      </c>
      <c r="B44" s="59"/>
      <c r="C44" s="10"/>
    </row>
    <row r="45" spans="1:3" x14ac:dyDescent="0.35">
      <c r="A45" s="59" t="s">
        <v>58</v>
      </c>
      <c r="B45" s="59"/>
      <c r="C45" s="10"/>
    </row>
    <row r="46" spans="1:3" x14ac:dyDescent="0.35">
      <c r="A46" s="59" t="s">
        <v>59</v>
      </c>
      <c r="B46" s="59"/>
      <c r="C46" s="10"/>
    </row>
    <row r="47" spans="1:3" x14ac:dyDescent="0.35">
      <c r="A47" s="59" t="s">
        <v>60</v>
      </c>
      <c r="B47" s="59"/>
      <c r="C47" s="10"/>
    </row>
    <row r="48" spans="1:3" x14ac:dyDescent="0.35">
      <c r="A48" s="59" t="s">
        <v>61</v>
      </c>
      <c r="B48" s="59"/>
      <c r="C48" s="10"/>
    </row>
    <row r="49" spans="1:3" x14ac:dyDescent="0.35">
      <c r="A49" s="61"/>
      <c r="B49" s="61"/>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12" zoomScale="80" zoomScaleNormal="80" workbookViewId="0">
      <selection activeCell="B16" sqref="B16:C16"/>
    </sheetView>
  </sheetViews>
  <sheetFormatPr baseColWidth="10" defaultColWidth="0" defaultRowHeight="14.5" x14ac:dyDescent="0.35"/>
  <cols>
    <col min="1" max="1" width="41.90625" style="31" customWidth="1"/>
    <col min="2" max="2" width="30.54296875" style="31" customWidth="1"/>
    <col min="3" max="3" width="76.08984375" style="31" customWidth="1"/>
    <col min="4" max="8" width="11.453125" hidden="1" customWidth="1"/>
    <col min="9" max="9" width="12" hidden="1" customWidth="1"/>
    <col min="10" max="10" width="11.453125" hidden="1"/>
    <col min="11" max="11" width="5" hidden="1"/>
    <col min="12" max="16383" width="11.453125" hidden="1"/>
    <col min="16384" max="16384" width="6.90625" hidden="1"/>
  </cols>
  <sheetData>
    <row r="1" spans="1:6" ht="18.5" x14ac:dyDescent="0.35">
      <c r="A1" s="80" t="s">
        <v>62</v>
      </c>
      <c r="B1" s="80"/>
      <c r="C1" s="80"/>
    </row>
    <row r="2" spans="1:6" x14ac:dyDescent="0.35">
      <c r="A2" s="27" t="s">
        <v>22</v>
      </c>
      <c r="B2" s="81" t="str">
        <f>'GENERALES NOTA 321'!B2:C2</f>
        <v>SINIESTRO 101039224</v>
      </c>
      <c r="C2" s="82"/>
    </row>
    <row r="3" spans="1:6" x14ac:dyDescent="0.35">
      <c r="A3" s="28" t="s">
        <v>1</v>
      </c>
      <c r="B3" s="66" t="str">
        <f>'GENERALES NOTA 322'!B2:C2</f>
        <v xml:space="preserve">PRF- 2112 </v>
      </c>
      <c r="C3" s="67"/>
    </row>
    <row r="4" spans="1:6" s="2" customFormat="1" x14ac:dyDescent="0.35">
      <c r="A4" s="29" t="s">
        <v>2</v>
      </c>
      <c r="B4" s="65" t="str">
        <f>'GENERALES NOTA 322'!B3:C3</f>
        <v>CONTRALORÍA GENERAL DE LA REPÚBLICA - GERENCIA DEPARTAMENTAL COLEGIADA DE BOLIVAR</v>
      </c>
      <c r="C4" s="65"/>
    </row>
    <row r="5" spans="1:6" s="2" customFormat="1" x14ac:dyDescent="0.35">
      <c r="A5" s="29" t="s">
        <v>5</v>
      </c>
      <c r="B5" s="81" t="str">
        <f>'GENERALES NOTA 321'!B5:C5</f>
        <v>MUNICIPIO DE SAN PABLO DEPARTAMENTO DE BOLÌVAR</v>
      </c>
      <c r="C5" s="82"/>
    </row>
    <row r="6" spans="1:6" s="2" customFormat="1" x14ac:dyDescent="0.35">
      <c r="A6" s="5" t="s">
        <v>116</v>
      </c>
      <c r="B6" s="83">
        <f>'GENERALES NOTA 321'!B10:C10</f>
        <v>50000000</v>
      </c>
      <c r="C6" s="84"/>
    </row>
    <row r="7" spans="1:6" s="2" customFormat="1" x14ac:dyDescent="0.35">
      <c r="A7" s="5" t="s">
        <v>6</v>
      </c>
      <c r="B7" s="79" t="str">
        <f>'GENERALES NOTA 322'!B7:C7</f>
        <v>$19.200.000</v>
      </c>
      <c r="C7" s="79"/>
    </row>
    <row r="8" spans="1:6" s="2" customFormat="1" x14ac:dyDescent="0.35">
      <c r="A8" s="29" t="s">
        <v>7</v>
      </c>
      <c r="B8" s="65" t="str">
        <f>'GENERALES NOTA 322'!B8:C8</f>
        <v>ALIANZA SEGUROS S.A.</v>
      </c>
      <c r="C8" s="65"/>
    </row>
    <row r="9" spans="1:6" ht="23.25" customHeight="1" x14ac:dyDescent="0.35">
      <c r="A9" s="30" t="s">
        <v>63</v>
      </c>
      <c r="B9" s="66" t="s">
        <v>77</v>
      </c>
      <c r="C9" s="67"/>
    </row>
    <row r="10" spans="1:6" ht="58" x14ac:dyDescent="0.35">
      <c r="A10" s="29" t="s">
        <v>65</v>
      </c>
      <c r="B10" s="68"/>
      <c r="C10" s="69"/>
      <c r="E10" t="s">
        <v>66</v>
      </c>
      <c r="F10" s="14">
        <v>0.7</v>
      </c>
    </row>
    <row r="11" spans="1:6" x14ac:dyDescent="0.35">
      <c r="A11" s="34" t="s">
        <v>67</v>
      </c>
      <c r="B11" s="70">
        <f>(B12-B14)*B13</f>
        <v>50000000</v>
      </c>
      <c r="C11" s="71"/>
      <c r="E11" t="s">
        <v>64</v>
      </c>
      <c r="F11" s="14">
        <v>0.3</v>
      </c>
    </row>
    <row r="12" spans="1:6" x14ac:dyDescent="0.35">
      <c r="A12" s="13" t="s">
        <v>118</v>
      </c>
      <c r="B12" s="74">
        <f>MIN(B6,B7)</f>
        <v>50000000</v>
      </c>
      <c r="C12" s="75"/>
      <c r="F12" s="14"/>
    </row>
    <row r="13" spans="1:6" x14ac:dyDescent="0.35">
      <c r="A13" s="30" t="s">
        <v>30</v>
      </c>
      <c r="B13" s="76">
        <v>1</v>
      </c>
      <c r="C13" s="76"/>
      <c r="F13" s="14"/>
    </row>
    <row r="14" spans="1:6" x14ac:dyDescent="0.35">
      <c r="A14" s="30" t="s">
        <v>117</v>
      </c>
      <c r="B14" s="77">
        <v>0</v>
      </c>
      <c r="C14" s="78"/>
      <c r="F14" s="14"/>
    </row>
    <row r="15" spans="1:6" x14ac:dyDescent="0.35">
      <c r="A15" s="33" t="s">
        <v>68</v>
      </c>
      <c r="B15" s="72">
        <f>IFERROR(B11*(VLOOKUP(B9,E10:F15,2,0)),16666)</f>
        <v>16666</v>
      </c>
      <c r="C15" s="73"/>
    </row>
    <row r="16" spans="1:6" ht="180" customHeight="1" x14ac:dyDescent="0.35">
      <c r="A16" s="29" t="s">
        <v>69</v>
      </c>
      <c r="B16" s="66"/>
      <c r="C16" s="67"/>
    </row>
    <row r="17" spans="1:3" ht="87" x14ac:dyDescent="0.35">
      <c r="A17" s="29" t="s">
        <v>70</v>
      </c>
      <c r="B17" s="64"/>
      <c r="C17" s="64"/>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A16" sqref="A16"/>
    </sheetView>
  </sheetViews>
  <sheetFormatPr baseColWidth="10" defaultColWidth="0" defaultRowHeight="14.5" x14ac:dyDescent="0.35"/>
  <cols>
    <col min="1" max="1" width="41.90625" style="31" customWidth="1"/>
    <col min="2" max="2" width="30.54296875" style="31" customWidth="1"/>
    <col min="3" max="3" width="76.08984375" style="31" customWidth="1"/>
    <col min="4" max="8" width="11.453125" hidden="1" customWidth="1"/>
    <col min="9" max="9" width="12" hidden="1" customWidth="1"/>
    <col min="10" max="10" width="11.453125" hidden="1"/>
    <col min="11" max="11" width="5" hidden="1"/>
    <col min="12" max="16383" width="11.453125" hidden="1"/>
    <col min="16384" max="16384" width="6.90625" hidden="1"/>
  </cols>
  <sheetData>
    <row r="1" spans="1:6" ht="18.5" x14ac:dyDescent="0.35">
      <c r="A1" s="80" t="s">
        <v>62</v>
      </c>
      <c r="B1" s="80"/>
      <c r="C1" s="80"/>
    </row>
    <row r="2" spans="1:6" x14ac:dyDescent="0.35">
      <c r="A2" s="27" t="s">
        <v>22</v>
      </c>
      <c r="B2" s="81" t="str">
        <f>'GENERALES NOTA 321'!B2:C2</f>
        <v>SINIESTRO 101039224</v>
      </c>
      <c r="C2" s="82"/>
    </row>
    <row r="3" spans="1:6" x14ac:dyDescent="0.35">
      <c r="A3" s="28" t="s">
        <v>1</v>
      </c>
      <c r="B3" s="66" t="str">
        <f>'GENERALES NOTA 322'!B2:C2</f>
        <v xml:space="preserve">PRF- 2112 </v>
      </c>
      <c r="C3" s="67"/>
    </row>
    <row r="4" spans="1:6" s="2" customFormat="1" x14ac:dyDescent="0.35">
      <c r="A4" s="29" t="s">
        <v>2</v>
      </c>
      <c r="B4" s="65" t="str">
        <f>'GENERALES NOTA 322'!B3:C3</f>
        <v>CONTRALORÍA GENERAL DE LA REPÚBLICA - GERENCIA DEPARTAMENTAL COLEGIADA DE BOLIVAR</v>
      </c>
      <c r="C4" s="65"/>
    </row>
    <row r="5" spans="1:6" s="2" customFormat="1" x14ac:dyDescent="0.35">
      <c r="A5" s="29" t="s">
        <v>5</v>
      </c>
      <c r="B5" s="81" t="str">
        <f>'GENERALES NOTA 321'!B5:C5</f>
        <v>MUNICIPIO DE SAN PABLO DEPARTAMENTO DE BOLÌVAR</v>
      </c>
      <c r="C5" s="82"/>
    </row>
    <row r="6" spans="1:6" s="2" customFormat="1" x14ac:dyDescent="0.35">
      <c r="A6" s="5" t="s">
        <v>116</v>
      </c>
      <c r="B6" s="83">
        <f>'GENERALES NOTA 321'!B10:C10</f>
        <v>50000000</v>
      </c>
      <c r="C6" s="84"/>
    </row>
    <row r="7" spans="1:6" s="2" customFormat="1" x14ac:dyDescent="0.35">
      <c r="A7" s="5" t="s">
        <v>6</v>
      </c>
      <c r="B7" s="79" t="str">
        <f>'GENERALES NOTA 322'!B7:C7</f>
        <v>$19.200.000</v>
      </c>
      <c r="C7" s="79"/>
    </row>
    <row r="8" spans="1:6" s="2" customFormat="1" x14ac:dyDescent="0.35">
      <c r="A8" s="29" t="s">
        <v>7</v>
      </c>
      <c r="B8" s="65" t="str">
        <f>'GENERALES NOTA 322'!B8:C8</f>
        <v>ALIANZA SEGUROS S.A.</v>
      </c>
      <c r="C8" s="65"/>
    </row>
    <row r="9" spans="1:6" ht="23.25" customHeight="1" x14ac:dyDescent="0.35">
      <c r="A9" s="30" t="s">
        <v>63</v>
      </c>
      <c r="B9" s="66" t="s">
        <v>77</v>
      </c>
      <c r="C9" s="67"/>
    </row>
    <row r="10" spans="1:6" ht="58" x14ac:dyDescent="0.35">
      <c r="A10" s="29" t="s">
        <v>65</v>
      </c>
      <c r="B10" s="68" t="s">
        <v>138</v>
      </c>
      <c r="C10" s="69"/>
      <c r="E10" t="s">
        <v>66</v>
      </c>
      <c r="F10" s="14">
        <v>0.7</v>
      </c>
    </row>
    <row r="11" spans="1:6" x14ac:dyDescent="0.35">
      <c r="A11" s="34" t="s">
        <v>67</v>
      </c>
      <c r="B11" s="70">
        <f>(B12-B14)*B13</f>
        <v>50000000</v>
      </c>
      <c r="C11" s="71"/>
      <c r="E11" t="s">
        <v>64</v>
      </c>
      <c r="F11" s="14">
        <v>0.3</v>
      </c>
    </row>
    <row r="12" spans="1:6" x14ac:dyDescent="0.35">
      <c r="A12" s="13" t="s">
        <v>118</v>
      </c>
      <c r="B12" s="74">
        <f>MIN(B6,B7)</f>
        <v>50000000</v>
      </c>
      <c r="C12" s="75"/>
      <c r="F12" s="14"/>
    </row>
    <row r="13" spans="1:6" x14ac:dyDescent="0.35">
      <c r="A13" s="30" t="s">
        <v>30</v>
      </c>
      <c r="B13" s="76">
        <v>1</v>
      </c>
      <c r="C13" s="76"/>
      <c r="F13" s="14"/>
    </row>
    <row r="14" spans="1:6" x14ac:dyDescent="0.35">
      <c r="A14" s="30" t="s">
        <v>117</v>
      </c>
      <c r="B14" s="77">
        <v>0</v>
      </c>
      <c r="C14" s="77"/>
      <c r="F14" s="14"/>
    </row>
    <row r="15" spans="1:6" x14ac:dyDescent="0.35">
      <c r="A15" s="33" t="s">
        <v>68</v>
      </c>
      <c r="B15" s="72">
        <f>IFERROR(B11*(VLOOKUP(B9,E10:F15,2,0)),16666)</f>
        <v>16666</v>
      </c>
      <c r="C15" s="73"/>
    </row>
    <row r="16" spans="1:6" ht="180" customHeight="1" x14ac:dyDescent="0.35">
      <c r="A16" s="29" t="s">
        <v>69</v>
      </c>
      <c r="B16" s="66" t="s">
        <v>139</v>
      </c>
      <c r="C16" s="67"/>
    </row>
    <row r="17" spans="1:3" ht="87" x14ac:dyDescent="0.35">
      <c r="A17" s="29" t="s">
        <v>70</v>
      </c>
      <c r="B17" s="85" t="s">
        <v>137</v>
      </c>
      <c r="C17" s="64"/>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opLeftCell="A11" workbookViewId="0">
      <selection activeCell="B13" sqref="B13"/>
    </sheetView>
  </sheetViews>
  <sheetFormatPr baseColWidth="10" defaultColWidth="11.453125" defaultRowHeight="14.5" x14ac:dyDescent="0.35"/>
  <cols>
    <col min="1" max="1" width="35.54296875" customWidth="1"/>
    <col min="2" max="2" width="31.90625" customWidth="1"/>
    <col min="3" max="3" width="63.08984375" customWidth="1"/>
    <col min="4" max="16383" width="0" hidden="1" customWidth="1"/>
    <col min="16384" max="16384" width="0.90625" hidden="1" customWidth="1"/>
  </cols>
  <sheetData>
    <row r="1" spans="1:3" ht="18.5" x14ac:dyDescent="0.35">
      <c r="A1" s="53" t="s">
        <v>71</v>
      </c>
      <c r="B1" s="53"/>
      <c r="C1" s="53"/>
    </row>
    <row r="2" spans="1:3" x14ac:dyDescent="0.35">
      <c r="A2" s="12" t="s">
        <v>22</v>
      </c>
      <c r="B2" s="46" t="str">
        <f>'GENERALES NOTA 321'!B2:C2</f>
        <v>SINIESTRO 101039224</v>
      </c>
      <c r="C2" s="47"/>
    </row>
    <row r="3" spans="1:3" x14ac:dyDescent="0.35">
      <c r="A3" s="26" t="s">
        <v>1</v>
      </c>
      <c r="B3" s="46" t="str">
        <f>'GENERALES NOTA 322'!B2:C2</f>
        <v xml:space="preserve">PRF- 2112 </v>
      </c>
      <c r="C3" s="47"/>
    </row>
    <row r="4" spans="1:3" s="2" customFormat="1" x14ac:dyDescent="0.35">
      <c r="A4" s="5" t="s">
        <v>2</v>
      </c>
      <c r="B4" s="37" t="str">
        <f>'GENERALES NOTA 322'!B3:C3</f>
        <v>CONTRALORÍA GENERAL DE LA REPÚBLICA - GERENCIA DEPARTAMENTAL COLEGIADA DE BOLIVAR</v>
      </c>
      <c r="C4" s="37"/>
    </row>
    <row r="5" spans="1:3" s="2" customFormat="1" x14ac:dyDescent="0.35">
      <c r="A5" s="5" t="s">
        <v>5</v>
      </c>
      <c r="B5" s="46" t="str">
        <f>'IMPUTACIÓN- GENERALES NOTA 324 '!B5:C5</f>
        <v>MUNICIPIO DE SAN PABLO DEPARTAMENTO DE BOLÌVAR</v>
      </c>
      <c r="C5" s="47"/>
    </row>
    <row r="6" spans="1:3" s="2" customFormat="1" x14ac:dyDescent="0.35">
      <c r="A6" s="5" t="s">
        <v>6</v>
      </c>
      <c r="B6" s="37" t="str">
        <f>'GENERALES NOTA 322'!B7:C7</f>
        <v>$19.200.000</v>
      </c>
      <c r="C6" s="37"/>
    </row>
    <row r="7" spans="1:3" s="2" customFormat="1" x14ac:dyDescent="0.35">
      <c r="A7" s="5" t="s">
        <v>7</v>
      </c>
      <c r="B7" s="37" t="str">
        <f>'GENERALES NOTA 322'!B8:C8</f>
        <v>ALIANZA SEGUROS S.A.</v>
      </c>
      <c r="C7" s="37"/>
    </row>
    <row r="8" spans="1:3" x14ac:dyDescent="0.35">
      <c r="A8" s="13" t="s">
        <v>63</v>
      </c>
      <c r="B8" s="38"/>
      <c r="C8" s="39"/>
    </row>
    <row r="9" spans="1:3" x14ac:dyDescent="0.35">
      <c r="A9" s="13" t="s">
        <v>67</v>
      </c>
      <c r="B9" s="86"/>
      <c r="C9" s="86"/>
    </row>
    <row r="10" spans="1:3" x14ac:dyDescent="0.35">
      <c r="A10" s="13" t="s">
        <v>72</v>
      </c>
      <c r="B10" s="86"/>
      <c r="C10" s="86"/>
    </row>
    <row r="11" spans="1:3" ht="43.5" x14ac:dyDescent="0.35">
      <c r="A11" s="5" t="s">
        <v>73</v>
      </c>
      <c r="B11" s="37"/>
      <c r="C11" s="37"/>
    </row>
    <row r="12" spans="1:3" ht="43.5" x14ac:dyDescent="0.35">
      <c r="A12" s="5" t="s">
        <v>74</v>
      </c>
      <c r="B12" s="37"/>
      <c r="C12" s="37"/>
    </row>
    <row r="13" spans="1:3" x14ac:dyDescent="0.3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6328125" customWidth="1"/>
    <col min="9" max="9" width="0" hidden="1" customWidth="1"/>
    <col min="14" max="14" width="0" hidden="1" customWidth="1"/>
  </cols>
  <sheetData>
    <row r="1" spans="2:14" ht="15" customHeight="1" thickBot="1" x14ac:dyDescent="0.4"/>
    <row r="2" spans="2:14" ht="15" customHeight="1" thickTop="1" thickBot="1" x14ac:dyDescent="0.4">
      <c r="B2" s="87"/>
      <c r="C2" s="87"/>
      <c r="I2" t="s">
        <v>76</v>
      </c>
      <c r="N2" t="s">
        <v>77</v>
      </c>
    </row>
    <row r="3" spans="2:14" ht="15" customHeight="1" thickTop="1" thickBot="1" x14ac:dyDescent="0.4">
      <c r="B3" s="87" t="s">
        <v>78</v>
      </c>
      <c r="C3" s="87"/>
      <c r="I3" t="s">
        <v>64</v>
      </c>
      <c r="N3" t="s">
        <v>64</v>
      </c>
    </row>
    <row r="4" spans="2:14" ht="15" customHeight="1" thickTop="1" thickBot="1" x14ac:dyDescent="0.4">
      <c r="B4" s="18" t="s">
        <v>79</v>
      </c>
      <c r="C4" s="19"/>
      <c r="I4" t="s">
        <v>80</v>
      </c>
      <c r="N4" t="s">
        <v>66</v>
      </c>
    </row>
    <row r="5" spans="2:14" ht="15" customHeight="1" thickTop="1" thickBot="1" x14ac:dyDescent="0.4">
      <c r="B5" s="18" t="s">
        <v>81</v>
      </c>
      <c r="C5" s="19"/>
    </row>
    <row r="6" spans="2:14" ht="15" customHeight="1" thickTop="1" thickBot="1" x14ac:dyDescent="0.4">
      <c r="B6" s="18" t="s">
        <v>82</v>
      </c>
      <c r="C6" s="19"/>
    </row>
    <row r="7" spans="2:14" ht="44.5" thickTop="1" thickBot="1" x14ac:dyDescent="0.4">
      <c r="B7" s="18" t="s">
        <v>83</v>
      </c>
      <c r="C7" s="20"/>
    </row>
    <row r="8" spans="2:14" ht="30" thickTop="1" thickBot="1" x14ac:dyDescent="0.4">
      <c r="B8" s="18" t="s">
        <v>84</v>
      </c>
      <c r="C8" s="19"/>
    </row>
    <row r="9" spans="2:14" ht="44.5" thickTop="1" thickBot="1" x14ac:dyDescent="0.4">
      <c r="B9" s="18" t="s">
        <v>85</v>
      </c>
      <c r="C9" s="21"/>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08984375" bestFit="1" customWidth="1"/>
    <col min="5" max="5" width="42.90625" bestFit="1" customWidth="1"/>
  </cols>
  <sheetData>
    <row r="1" spans="1:9" x14ac:dyDescent="0.35">
      <c r="A1" s="7" t="s">
        <v>26</v>
      </c>
      <c r="B1" t="s">
        <v>86</v>
      </c>
      <c r="C1" s="7" t="s">
        <v>30</v>
      </c>
      <c r="D1" s="7" t="s">
        <v>34</v>
      </c>
      <c r="E1" s="3" t="s">
        <v>87</v>
      </c>
      <c r="F1" s="2" t="s">
        <v>66</v>
      </c>
      <c r="G1" s="4">
        <v>0</v>
      </c>
      <c r="H1" t="s">
        <v>88</v>
      </c>
      <c r="I1" t="s">
        <v>89</v>
      </c>
    </row>
    <row r="2" spans="1:9" x14ac:dyDescent="0.35">
      <c r="A2" t="s">
        <v>90</v>
      </c>
      <c r="B2" t="s">
        <v>91</v>
      </c>
      <c r="C2" t="s">
        <v>92</v>
      </c>
      <c r="D2" s="2" t="s">
        <v>93</v>
      </c>
      <c r="E2" s="1" t="s">
        <v>94</v>
      </c>
      <c r="F2" s="2" t="s">
        <v>77</v>
      </c>
      <c r="G2" s="4">
        <v>0.7</v>
      </c>
      <c r="H2" t="s">
        <v>95</v>
      </c>
      <c r="I2" t="s">
        <v>96</v>
      </c>
    </row>
    <row r="3" spans="1:9" x14ac:dyDescent="0.35">
      <c r="A3" t="s">
        <v>97</v>
      </c>
      <c r="C3" t="s">
        <v>98</v>
      </c>
      <c r="D3" s="2" t="s">
        <v>99</v>
      </c>
      <c r="E3" s="1" t="s">
        <v>100</v>
      </c>
      <c r="F3" s="2" t="s">
        <v>64</v>
      </c>
      <c r="G3" s="4">
        <v>0.3</v>
      </c>
      <c r="H3" t="s">
        <v>101</v>
      </c>
      <c r="I3" t="s">
        <v>102</v>
      </c>
    </row>
    <row r="4" spans="1:9" x14ac:dyDescent="0.35">
      <c r="A4" t="s">
        <v>103</v>
      </c>
      <c r="C4" t="s">
        <v>104</v>
      </c>
      <c r="E4" s="1" t="s">
        <v>105</v>
      </c>
      <c r="H4" t="s">
        <v>106</v>
      </c>
      <c r="I4" t="s">
        <v>107</v>
      </c>
    </row>
    <row r="5" spans="1:9" x14ac:dyDescent="0.35">
      <c r="A5" t="s">
        <v>108</v>
      </c>
      <c r="E5" s="1" t="s">
        <v>109</v>
      </c>
      <c r="H5" t="s">
        <v>110</v>
      </c>
      <c r="I5" t="s">
        <v>111</v>
      </c>
    </row>
    <row r="6" spans="1:9" x14ac:dyDescent="0.35">
      <c r="E6" s="1" t="s">
        <v>112</v>
      </c>
      <c r="I6" t="s">
        <v>113</v>
      </c>
    </row>
    <row r="7" spans="1:9" x14ac:dyDescent="0.35">
      <c r="E7" s="1" t="s">
        <v>114</v>
      </c>
    </row>
    <row r="8" spans="1:9" x14ac:dyDescent="0.3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7" ma:contentTypeDescription="Crear nuevo documento." ma:contentTypeScope="" ma:versionID="9270861bbb237fee9c0a9517a93196b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6122c132172a0a2fb6e959658a769653"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CABA28B6-50A0-4816-AC8F-0A245402F1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Pablo Calvo</cp:lastModifiedBy>
  <cp:revision/>
  <dcterms:created xsi:type="dcterms:W3CDTF">2020-12-07T14:41:17Z</dcterms:created>
  <dcterms:modified xsi:type="dcterms:W3CDTF">2023-10-13T19:30:36Z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y fmtid="{D5CDD505-2E9C-101B-9397-08002B2CF9AE}" pid="33" name="_AdHocReviewCycleID">
    <vt:i4>-580422796</vt:i4>
  </property>
  <property fmtid="{D5CDD505-2E9C-101B-9397-08002B2CF9AE}" pid="34" name="_EmailSubject">
    <vt:lpwstr>Siniestro 101039224 - Envío de antecedentes-RV: PRF 2112 - Comunicación Vinculación a proceso de responsabilidad Fiscal</vt:lpwstr>
  </property>
  <property fmtid="{D5CDD505-2E9C-101B-9397-08002B2CF9AE}" pid="35" name="_AuthorEmail">
    <vt:lpwstr>edna.martin@allianz.co</vt:lpwstr>
  </property>
  <property fmtid="{D5CDD505-2E9C-101B-9397-08002B2CF9AE}" pid="36" name="_AuthorEmailDisplayName">
    <vt:lpwstr>Edna Lizeth Martin Torres</vt:lpwstr>
  </property>
  <property fmtid="{D5CDD505-2E9C-101B-9397-08002B2CF9AE}" pid="37" name="_ReviewingToolsShownOnce">
    <vt:lpwstr/>
  </property>
</Properties>
</file>